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4720" windowHeight="16440" tabRatio="608" activeTab="1"/>
  </bookViews>
  <sheets>
    <sheet name="Youth 12 &amp; Under" sheetId="1" r:id="rId1"/>
    <sheet name="Juniors 13-16" sheetId="2" r:id="rId2"/>
    <sheet name="Masters 40+" sheetId="3" r:id="rId3"/>
    <sheet name="Women" sheetId="4" r:id="rId4"/>
    <sheet name="Cat 3-4" sheetId="5" r:id="rId5"/>
    <sheet name="Cat 5" sheetId="6" r:id="rId6"/>
    <sheet name="Cat 1-2-3" sheetId="7" r:id="rId7"/>
    <sheet name="Keirin" sheetId="8" r:id="rId8"/>
  </sheets>
  <definedNames/>
  <calcPr fullCalcOnLoad="1"/>
</workbook>
</file>

<file path=xl/sharedStrings.xml><?xml version="1.0" encoding="utf-8"?>
<sst xmlns="http://schemas.openxmlformats.org/spreadsheetml/2006/main" count="739" uniqueCount="403">
  <si>
    <t>Geobbe</t>
  </si>
  <si>
    <t>Orteza</t>
  </si>
  <si>
    <t>The Juice Club</t>
  </si>
  <si>
    <t>Rudy</t>
  </si>
  <si>
    <t>Aragon</t>
  </si>
  <si>
    <t>Melendez</t>
  </si>
  <si>
    <t>Vinh</t>
  </si>
  <si>
    <t>Tran</t>
  </si>
  <si>
    <t>Timothy</t>
  </si>
  <si>
    <t>McGee</t>
  </si>
  <si>
    <t>Aaron</t>
  </si>
  <si>
    <t>Carretero</t>
  </si>
  <si>
    <t>Horvet</t>
  </si>
  <si>
    <t>Woodrow</t>
  </si>
  <si>
    <t>Beck</t>
  </si>
  <si>
    <t>Encino Velo</t>
  </si>
  <si>
    <t>Daniel</t>
  </si>
  <si>
    <t>Ross</t>
  </si>
  <si>
    <t>Team Helens</t>
  </si>
  <si>
    <t>Zachary</t>
  </si>
  <si>
    <t>UCLA</t>
  </si>
  <si>
    <t>Samson</t>
  </si>
  <si>
    <t>Godfrey</t>
  </si>
  <si>
    <t>Amgen UBS</t>
  </si>
  <si>
    <t>Joerg</t>
  </si>
  <si>
    <t>Stoeffel</t>
  </si>
  <si>
    <t>Delta Cases</t>
  </si>
  <si>
    <t>Chria</t>
  </si>
  <si>
    <t>Hazlitt</t>
  </si>
  <si>
    <t>Cody</t>
  </si>
  <si>
    <t>O'Reilly</t>
  </si>
  <si>
    <t>Bissell</t>
  </si>
  <si>
    <t>Blake</t>
  </si>
  <si>
    <t>Anton</t>
  </si>
  <si>
    <t>Clif Bar Cycling Team</t>
  </si>
  <si>
    <t>Aram</t>
  </si>
  <si>
    <t>Goganian</t>
  </si>
  <si>
    <t>Predator</t>
  </si>
  <si>
    <t>Tony</t>
  </si>
  <si>
    <t>Trattenero</t>
  </si>
  <si>
    <t>Team Hamana</t>
  </si>
  <si>
    <t>Kit</t>
  </si>
  <si>
    <t>Karzen</t>
  </si>
  <si>
    <t>NOW - MS Society</t>
  </si>
  <si>
    <t>SBW</t>
  </si>
  <si>
    <t>Encino Velo</t>
  </si>
  <si>
    <t>Rachel</t>
  </si>
  <si>
    <t>One Day</t>
  </si>
  <si>
    <t>Unattached</t>
  </si>
  <si>
    <t>James</t>
  </si>
  <si>
    <t>Daniel</t>
  </si>
  <si>
    <t>Krut</t>
  </si>
  <si>
    <t>Edward (Alex)</t>
  </si>
  <si>
    <t>Edward (Alex)</t>
  </si>
  <si>
    <t>Jordan</t>
  </si>
  <si>
    <t>Zhdanov</t>
  </si>
  <si>
    <t>Encino Velo</t>
  </si>
  <si>
    <t>Kim</t>
  </si>
  <si>
    <t>Jim</t>
  </si>
  <si>
    <t>Allen</t>
  </si>
  <si>
    <t>Anthony</t>
  </si>
  <si>
    <t>Team Hollywood</t>
  </si>
  <si>
    <t>Nicole</t>
  </si>
  <si>
    <t>Leroux</t>
  </si>
  <si>
    <t>Metal Mountain</t>
  </si>
  <si>
    <t>Brittany</t>
  </si>
  <si>
    <t>Thibault</t>
  </si>
  <si>
    <t>Keira</t>
  </si>
  <si>
    <t>Dooley</t>
  </si>
  <si>
    <t>Verna</t>
  </si>
  <si>
    <t>Mandel</t>
  </si>
  <si>
    <t>Dude Girl/Colnago</t>
  </si>
  <si>
    <t>Ryan</t>
  </si>
  <si>
    <t>Barrett</t>
  </si>
  <si>
    <t>Scott</t>
  </si>
  <si>
    <t>Keith</t>
  </si>
  <si>
    <t>Grine</t>
  </si>
  <si>
    <t>EVCC</t>
  </si>
  <si>
    <t>Cohen</t>
  </si>
  <si>
    <t>Encino Velo</t>
  </si>
  <si>
    <t>Bret</t>
  </si>
  <si>
    <t>Sehorn</t>
  </si>
  <si>
    <t>Paceline Products</t>
  </si>
  <si>
    <t>Kevin</t>
  </si>
  <si>
    <t>Anderson</t>
  </si>
  <si>
    <t>Gasiorek</t>
  </si>
  <si>
    <t>Cal Poly SLO</t>
  </si>
  <si>
    <t>Colton</t>
  </si>
  <si>
    <t>The Team</t>
  </si>
  <si>
    <t>Todd</t>
  </si>
  <si>
    <t>Woodman</t>
  </si>
  <si>
    <t>GS Adams Ave</t>
  </si>
  <si>
    <t>Ian</t>
  </si>
  <si>
    <t>Pike</t>
  </si>
  <si>
    <t>PAA</t>
  </si>
  <si>
    <t>Ackel</t>
  </si>
  <si>
    <t>Mejia</t>
  </si>
  <si>
    <t>Billy</t>
  </si>
  <si>
    <t>Merrill</t>
  </si>
  <si>
    <t>Dan</t>
  </si>
  <si>
    <t>Nelson</t>
  </si>
  <si>
    <t>Thomas</t>
  </si>
  <si>
    <t>Sayles</t>
  </si>
  <si>
    <t>UCI</t>
  </si>
  <si>
    <t>Mark</t>
  </si>
  <si>
    <t>Colton</t>
  </si>
  <si>
    <t>Team CICLE</t>
  </si>
  <si>
    <t>Iain</t>
  </si>
  <si>
    <t>Paterson</t>
  </si>
  <si>
    <t>Joel</t>
  </si>
  <si>
    <t>Bertet</t>
  </si>
  <si>
    <t>Jordan</t>
  </si>
  <si>
    <t>Zhdanov</t>
  </si>
  <si>
    <t>Alex</t>
  </si>
  <si>
    <t>Velo Avanti</t>
  </si>
  <si>
    <t>Habu</t>
  </si>
  <si>
    <t>PCC</t>
  </si>
  <si>
    <t>Christopher</t>
  </si>
  <si>
    <t>Bennett</t>
  </si>
  <si>
    <t>Aqua Al2/SDBC</t>
  </si>
  <si>
    <t>Jack</t>
  </si>
  <si>
    <t>Lindquist</t>
  </si>
  <si>
    <t>Velocity</t>
  </si>
  <si>
    <t>Bobby</t>
  </si>
  <si>
    <t>Unverzagt</t>
  </si>
  <si>
    <t>Uchitel</t>
  </si>
  <si>
    <t>Matt</t>
  </si>
  <si>
    <t>Prell</t>
  </si>
  <si>
    <t>James</t>
  </si>
  <si>
    <t>Downs</t>
  </si>
  <si>
    <t>Ritte</t>
  </si>
  <si>
    <t>David</t>
  </si>
  <si>
    <t>Cranston</t>
  </si>
  <si>
    <t>Junu</t>
  </si>
  <si>
    <t>Kang</t>
  </si>
  <si>
    <t>Riccardo</t>
  </si>
  <si>
    <t xml:space="preserve">Orange 20 </t>
  </si>
  <si>
    <t>One Day</t>
  </si>
  <si>
    <t>Sean</t>
  </si>
  <si>
    <t>Maytum</t>
  </si>
  <si>
    <t>PAA</t>
  </si>
  <si>
    <t>Allen</t>
  </si>
  <si>
    <t>Barry</t>
  </si>
  <si>
    <t>Miller</t>
  </si>
  <si>
    <t>Mike Fraysse Sports</t>
  </si>
  <si>
    <t>Keith</t>
  </si>
  <si>
    <t>Ketterer</t>
  </si>
  <si>
    <t>Ben</t>
  </si>
  <si>
    <t>Stern</t>
  </si>
  <si>
    <t>Team Roaring Mouse</t>
  </si>
  <si>
    <t>Zack</t>
  </si>
  <si>
    <t>Simkover</t>
  </si>
  <si>
    <t>Collin</t>
  </si>
  <si>
    <t>Berry</t>
  </si>
  <si>
    <t>Bike Religion</t>
  </si>
  <si>
    <t>Jennifer</t>
  </si>
  <si>
    <t>Wilson</t>
  </si>
  <si>
    <t>Vanderkitten</t>
  </si>
  <si>
    <t>Kate</t>
  </si>
  <si>
    <t>Wilson</t>
  </si>
  <si>
    <t>Boyenger</t>
  </si>
  <si>
    <t>Hammer Nutrition</t>
  </si>
  <si>
    <t>Dana</t>
  </si>
  <si>
    <t>Feiss</t>
  </si>
  <si>
    <t>HDC</t>
  </si>
  <si>
    <t>Daniel</t>
  </si>
  <si>
    <t>Kosykh</t>
  </si>
  <si>
    <t>Aram</t>
  </si>
  <si>
    <t>Goganian</t>
  </si>
  <si>
    <t>Predator</t>
  </si>
  <si>
    <t>Ryan</t>
  </si>
  <si>
    <t>Barrett</t>
  </si>
  <si>
    <t>Jim</t>
  </si>
  <si>
    <t>Areindaeng</t>
  </si>
  <si>
    <t>Scott</t>
  </si>
  <si>
    <t>Lelieur</t>
  </si>
  <si>
    <t>Hatae</t>
  </si>
  <si>
    <t>Kieron</t>
  </si>
  <si>
    <t>Menzies</t>
  </si>
  <si>
    <t>Lorenzo</t>
  </si>
  <si>
    <t>Kraus</t>
  </si>
  <si>
    <t>DNA</t>
  </si>
  <si>
    <t>Zack</t>
  </si>
  <si>
    <t>Alessandro</t>
  </si>
  <si>
    <t>Dmitry</t>
  </si>
  <si>
    <t>Jules</t>
  </si>
  <si>
    <t>Gilliam</t>
  </si>
  <si>
    <t>CPT</t>
  </si>
  <si>
    <t>5 km Points</t>
  </si>
  <si>
    <t>500 m TT</t>
  </si>
  <si>
    <t>2 km Scratch</t>
  </si>
  <si>
    <t>1 km Scratch</t>
  </si>
  <si>
    <t>Total</t>
  </si>
  <si>
    <t>Omnium</t>
  </si>
  <si>
    <t>Aggression</t>
  </si>
  <si>
    <t>Fast, Slow &amp; Ugly</t>
  </si>
  <si>
    <t>Adams Ave. Bicycles</t>
  </si>
  <si>
    <t>Match Sprint</t>
  </si>
  <si>
    <t>10 km Points</t>
  </si>
  <si>
    <t>Roache</t>
  </si>
  <si>
    <t>SBW</t>
  </si>
  <si>
    <t>Scott</t>
  </si>
  <si>
    <t>Lipe</t>
  </si>
  <si>
    <t>NOW-MS Society</t>
  </si>
  <si>
    <t>Casper</t>
  </si>
  <si>
    <t>DNA</t>
  </si>
  <si>
    <t>PAA</t>
  </si>
  <si>
    <t>Chuck</t>
  </si>
  <si>
    <t>Sowers</t>
  </si>
  <si>
    <t>United Finance</t>
  </si>
  <si>
    <t>Kieron</t>
  </si>
  <si>
    <t>Menzies</t>
  </si>
  <si>
    <t>Chris</t>
  </si>
  <si>
    <t>Reed</t>
  </si>
  <si>
    <t>Michael</t>
  </si>
  <si>
    <t>Hamilton</t>
  </si>
  <si>
    <t>Herbalife Lagrange</t>
  </si>
  <si>
    <t>Josh</t>
  </si>
  <si>
    <t>Schwartz</t>
  </si>
  <si>
    <t>LTO Velo</t>
  </si>
  <si>
    <t>Ken</t>
  </si>
  <si>
    <t>Team Hollywood</t>
  </si>
  <si>
    <t>Nuemann</t>
  </si>
  <si>
    <t>Tyler</t>
  </si>
  <si>
    <t>Herbalife La Grange</t>
  </si>
  <si>
    <t>Megan</t>
  </si>
  <si>
    <t>Dean</t>
  </si>
  <si>
    <t>Moth Attack</t>
  </si>
  <si>
    <t>Alison</t>
  </si>
  <si>
    <t>Maloof</t>
  </si>
  <si>
    <t>Team Ranchos</t>
  </si>
  <si>
    <t>CJ</t>
  </si>
  <si>
    <t>Boyenger</t>
  </si>
  <si>
    <t>Herbalife LaGrange</t>
  </si>
  <si>
    <t>Richard</t>
  </si>
  <si>
    <t>Kim</t>
  </si>
  <si>
    <t>Herbalife Lagrange</t>
  </si>
  <si>
    <t>15 km Points</t>
  </si>
  <si>
    <t>5 km Scratch</t>
  </si>
  <si>
    <t>Place</t>
  </si>
  <si>
    <t>Amgen UBS</t>
  </si>
  <si>
    <t>Gus</t>
  </si>
  <si>
    <t>Sarmiento</t>
  </si>
  <si>
    <t>NOW-MS Society</t>
  </si>
  <si>
    <t>Bret</t>
  </si>
  <si>
    <t>Sehorn</t>
  </si>
  <si>
    <t>SBW</t>
  </si>
  <si>
    <t>John</t>
  </si>
  <si>
    <t>Reynolds</t>
  </si>
  <si>
    <t>Bill's Bike Shop</t>
  </si>
  <si>
    <t>Raphael</t>
  </si>
  <si>
    <t>Gomez</t>
  </si>
  <si>
    <t>Simple Green</t>
  </si>
  <si>
    <t>Vincente</t>
  </si>
  <si>
    <t>Lipe</t>
  </si>
  <si>
    <t>Chris</t>
  </si>
  <si>
    <t>Reed</t>
  </si>
  <si>
    <t>Herbalife LaGrange</t>
  </si>
  <si>
    <t>Scott</t>
  </si>
  <si>
    <t>Lelieur</t>
  </si>
  <si>
    <t>PAA</t>
  </si>
  <si>
    <t>Jerry</t>
  </si>
  <si>
    <t>Greenleaf</t>
  </si>
  <si>
    <t>Vic's Espresso</t>
  </si>
  <si>
    <t>Steve</t>
  </si>
  <si>
    <t>Cohen</t>
  </si>
  <si>
    <t>Alison</t>
  </si>
  <si>
    <t>Maloof</t>
  </si>
  <si>
    <t>Team Ranchos</t>
  </si>
  <si>
    <t>John</t>
  </si>
  <si>
    <t>Anthony</t>
  </si>
  <si>
    <t>Gianatasio</t>
  </si>
  <si>
    <t>Unattached</t>
  </si>
  <si>
    <t>Mark</t>
  </si>
  <si>
    <t>Nuemann</t>
  </si>
  <si>
    <t>Ironfly</t>
  </si>
  <si>
    <t>Unattached</t>
  </si>
  <si>
    <t>Walsh</t>
  </si>
  <si>
    <t>Alexander</t>
  </si>
  <si>
    <t>Walters</t>
  </si>
  <si>
    <t>Kosykh</t>
  </si>
  <si>
    <t>Colin</t>
  </si>
  <si>
    <t>Berry</t>
  </si>
  <si>
    <t>Bike Religion</t>
  </si>
  <si>
    <t>Sean</t>
  </si>
  <si>
    <t>Haney</t>
  </si>
  <si>
    <t>Celo Pacific</t>
  </si>
  <si>
    <t>Carlos</t>
  </si>
  <si>
    <t>Garcia</t>
  </si>
  <si>
    <t>William</t>
  </si>
  <si>
    <t>Alexander</t>
  </si>
  <si>
    <t>Soria</t>
  </si>
  <si>
    <t>Michael</t>
  </si>
  <si>
    <t>Bremudez</t>
  </si>
  <si>
    <t>Herbalife Lagrange</t>
  </si>
  <si>
    <t>Mike</t>
  </si>
  <si>
    <t>Quileza</t>
  </si>
  <si>
    <t>Mafia</t>
  </si>
  <si>
    <t>Race No.</t>
  </si>
  <si>
    <t>Lic. No.</t>
  </si>
  <si>
    <t>First Name</t>
  </si>
  <si>
    <t>Last Name</t>
  </si>
  <si>
    <t>Club</t>
  </si>
  <si>
    <t>Team</t>
  </si>
  <si>
    <t>One Day</t>
  </si>
  <si>
    <t>Horvet</t>
  </si>
  <si>
    <t>Nick</t>
  </si>
  <si>
    <t>Rakauskas</t>
  </si>
  <si>
    <t>Series</t>
  </si>
  <si>
    <t>Endurance</t>
  </si>
  <si>
    <t>Sprint</t>
  </si>
  <si>
    <t>Cross</t>
  </si>
  <si>
    <t>Sho-Air</t>
  </si>
  <si>
    <t>Encino Velo</t>
  </si>
  <si>
    <t>10 km Points</t>
  </si>
  <si>
    <t>4 km Scratch</t>
  </si>
  <si>
    <t>Adam</t>
  </si>
  <si>
    <t>Smith</t>
  </si>
  <si>
    <t>DNA</t>
  </si>
  <si>
    <t>Henry</t>
  </si>
  <si>
    <t>Shibata</t>
  </si>
  <si>
    <t>Encino Velo</t>
  </si>
  <si>
    <t>Lee</t>
  </si>
  <si>
    <t>Ziff</t>
  </si>
  <si>
    <t>Velocity</t>
  </si>
  <si>
    <t>Phil</t>
  </si>
  <si>
    <t>Walters</t>
  </si>
  <si>
    <t>Keith</t>
  </si>
  <si>
    <t>Ketterer</t>
  </si>
  <si>
    <t>Hammer Nutrition</t>
  </si>
  <si>
    <t>Shane</t>
  </si>
  <si>
    <t>Ellis</t>
  </si>
  <si>
    <t>Cathy</t>
  </si>
  <si>
    <t>Keeley</t>
  </si>
  <si>
    <t>Tara</t>
  </si>
  <si>
    <t>Unverzagt</t>
  </si>
  <si>
    <t>CPT</t>
  </si>
  <si>
    <t>Ricky</t>
  </si>
  <si>
    <t>DeAngelis</t>
  </si>
  <si>
    <t>For a Fist Full of Handlebars</t>
  </si>
  <si>
    <t>Attack of the Track People</t>
  </si>
  <si>
    <t>Series</t>
  </si>
  <si>
    <t>Match Sprint</t>
  </si>
  <si>
    <t>Total</t>
  </si>
  <si>
    <t>Omnium</t>
  </si>
  <si>
    <t>Overall</t>
  </si>
  <si>
    <t>Team</t>
  </si>
  <si>
    <t>Cross</t>
  </si>
  <si>
    <t>Sho-Air</t>
  </si>
  <si>
    <t>For a Fist Full of Handlebars</t>
  </si>
  <si>
    <t>Horvet</t>
  </si>
  <si>
    <t>Bobby</t>
  </si>
  <si>
    <t>Chazmichael</t>
  </si>
  <si>
    <t>Novoa</t>
  </si>
  <si>
    <t>Gavin</t>
  </si>
  <si>
    <t>Hoover</t>
  </si>
  <si>
    <t>Hilyer</t>
  </si>
  <si>
    <t>Richard</t>
  </si>
  <si>
    <t>Arden</t>
  </si>
  <si>
    <t>Arindaeng</t>
  </si>
  <si>
    <t>Adobo Velo</t>
  </si>
  <si>
    <t>Avchen</t>
  </si>
  <si>
    <t>Casparian</t>
  </si>
  <si>
    <t>Helens</t>
  </si>
  <si>
    <t>Ken</t>
  </si>
  <si>
    <t>Erika</t>
  </si>
  <si>
    <t>Foushee</t>
  </si>
  <si>
    <t>Susie</t>
  </si>
  <si>
    <t>Avchen</t>
  </si>
  <si>
    <t>Bicycle John's</t>
  </si>
  <si>
    <t>CJ</t>
  </si>
  <si>
    <t>Quinn</t>
  </si>
  <si>
    <t>Hatfield</t>
  </si>
  <si>
    <t>Higuera</t>
  </si>
  <si>
    <t>One Day</t>
  </si>
  <si>
    <t>Kevin</t>
  </si>
  <si>
    <t>Gone in 250 Meters</t>
  </si>
  <si>
    <t>Jacob</t>
  </si>
  <si>
    <t>Encino Velo</t>
  </si>
  <si>
    <t>Morales</t>
  </si>
  <si>
    <t>CPT</t>
  </si>
  <si>
    <t>Steven</t>
  </si>
  <si>
    <t>Dolinger</t>
  </si>
  <si>
    <t>Will</t>
  </si>
  <si>
    <t>Lenkeit</t>
  </si>
  <si>
    <t>Alvarez</t>
  </si>
  <si>
    <t>Sam</t>
  </si>
  <si>
    <t>Attack of the Track People</t>
  </si>
  <si>
    <t>Overall</t>
  </si>
  <si>
    <t>Endurance</t>
  </si>
  <si>
    <t>Aggression</t>
  </si>
  <si>
    <t>Sprint</t>
  </si>
  <si>
    <t>Aggression</t>
  </si>
  <si>
    <t>Aggression</t>
  </si>
  <si>
    <t>Fast, Slow &amp; Ugly</t>
  </si>
  <si>
    <t>Gone in 250 Meters</t>
  </si>
  <si>
    <t>For a Fist Full of Handlebars</t>
  </si>
  <si>
    <t>Series</t>
  </si>
  <si>
    <t>For a Fist Full of Handlebars</t>
  </si>
  <si>
    <t>Attack of the Track People</t>
  </si>
  <si>
    <t>Fast, Slow &amp; Ugly</t>
  </si>
  <si>
    <t>Fast, Slow &amp; Ugly</t>
  </si>
  <si>
    <t>Gone in 250 Meters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</si>
</sst>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Verdana"/>
      <family val="0"/>
    </font>
    <font>
      <sz val="11"/>
      <name val="Arial"/>
      <family val="0"/>
    </font>
    <font>
      <sz val="12"/>
      <name val="Verdana"/>
      <family val="0"/>
    </font>
    <font>
      <sz val="12"/>
      <name val="Arial"/>
      <family val="0"/>
    </font>
    <font>
      <b/>
      <sz val="10"/>
      <color indexed="9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left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10" fillId="0" borderId="10" xfId="0" applyFont="1" applyFill="1" applyBorder="1" applyAlignment="1">
      <alignment horizontal="left" textRotation="90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view="pageBreakPreview" zoomScale="60" zoomScaleNormal="79" zoomScalePageLayoutView="0" workbookViewId="0" topLeftCell="A1">
      <selection activeCell="O22" sqref="O22"/>
    </sheetView>
  </sheetViews>
  <sheetFormatPr defaultColWidth="10.75390625" defaultRowHeight="12.75"/>
  <cols>
    <col min="1" max="2" width="10.875" style="4" bestFit="1" customWidth="1"/>
    <col min="3" max="5" width="10.75390625" style="5" customWidth="1"/>
    <col min="6" max="6" width="3.125" style="5" bestFit="1" customWidth="1"/>
    <col min="7" max="9" width="2.75390625" style="3" customWidth="1"/>
    <col min="10" max="10" width="3.625" style="3" customWidth="1"/>
    <col min="11" max="15" width="2.75390625" style="3" customWidth="1"/>
    <col min="16" max="16" width="3.625" style="3" customWidth="1"/>
    <col min="17" max="21" width="2.75390625" style="3" customWidth="1"/>
    <col min="22" max="22" width="3.625" style="3" customWidth="1"/>
    <col min="23" max="27" width="2.75390625" style="3" customWidth="1"/>
    <col min="28" max="28" width="3.375" style="3" bestFit="1" customWidth="1"/>
    <col min="29" max="30" width="2.75390625" style="3" customWidth="1"/>
    <col min="31" max="34" width="3.375" style="31" customWidth="1"/>
    <col min="35" max="16384" width="10.75390625" style="3" customWidth="1"/>
  </cols>
  <sheetData>
    <row r="1" spans="1:34" s="37" customFormat="1" ht="14.25">
      <c r="A1" s="33"/>
      <c r="B1" s="33"/>
      <c r="C1" s="34"/>
      <c r="D1" s="34"/>
      <c r="E1" s="34"/>
      <c r="F1" s="34"/>
      <c r="G1" s="59" t="s">
        <v>400</v>
      </c>
      <c r="H1" s="60"/>
      <c r="I1" s="60"/>
      <c r="J1" s="60"/>
      <c r="K1" s="60"/>
      <c r="L1" s="60"/>
      <c r="M1" s="64" t="s">
        <v>376</v>
      </c>
      <c r="N1" s="65"/>
      <c r="O1" s="65"/>
      <c r="P1" s="65"/>
      <c r="Q1" s="65"/>
      <c r="R1" s="66"/>
      <c r="S1" s="64" t="s">
        <v>396</v>
      </c>
      <c r="T1" s="65"/>
      <c r="U1" s="65"/>
      <c r="V1" s="65"/>
      <c r="W1" s="65"/>
      <c r="X1" s="66"/>
      <c r="Y1" s="64" t="s">
        <v>387</v>
      </c>
      <c r="Z1" s="65"/>
      <c r="AA1" s="65"/>
      <c r="AB1" s="65"/>
      <c r="AC1" s="65"/>
      <c r="AD1" s="66"/>
      <c r="AE1" s="61" t="s">
        <v>308</v>
      </c>
      <c r="AF1" s="62"/>
      <c r="AG1" s="62"/>
      <c r="AH1" s="63"/>
    </row>
    <row r="2" spans="1:34" s="6" customFormat="1" ht="71.25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303</v>
      </c>
      <c r="G2" s="6" t="s">
        <v>189</v>
      </c>
      <c r="H2" s="6" t="s">
        <v>190</v>
      </c>
      <c r="I2" s="6" t="s">
        <v>191</v>
      </c>
      <c r="J2" s="6" t="s">
        <v>192</v>
      </c>
      <c r="K2" s="6" t="s">
        <v>193</v>
      </c>
      <c r="L2" s="6" t="s">
        <v>194</v>
      </c>
      <c r="M2" s="6" t="s">
        <v>189</v>
      </c>
      <c r="N2" s="6" t="s">
        <v>190</v>
      </c>
      <c r="O2" s="6" t="s">
        <v>191</v>
      </c>
      <c r="P2" s="6" t="s">
        <v>192</v>
      </c>
      <c r="Q2" s="6" t="s">
        <v>193</v>
      </c>
      <c r="R2" s="6" t="s">
        <v>194</v>
      </c>
      <c r="S2" s="6" t="s">
        <v>189</v>
      </c>
      <c r="T2" s="6" t="s">
        <v>190</v>
      </c>
      <c r="U2" s="6" t="s">
        <v>191</v>
      </c>
      <c r="V2" s="6" t="s">
        <v>192</v>
      </c>
      <c r="W2" s="6" t="s">
        <v>193</v>
      </c>
      <c r="X2" s="6" t="s">
        <v>194</v>
      </c>
      <c r="Y2" s="6" t="s">
        <v>189</v>
      </c>
      <c r="Z2" s="6" t="s">
        <v>190</v>
      </c>
      <c r="AA2" s="6" t="s">
        <v>191</v>
      </c>
      <c r="AB2" s="6" t="s">
        <v>192</v>
      </c>
      <c r="AC2" s="6" t="s">
        <v>193</v>
      </c>
      <c r="AD2" s="6" t="s">
        <v>194</v>
      </c>
      <c r="AE2" s="2" t="s">
        <v>388</v>
      </c>
      <c r="AF2" s="2" t="s">
        <v>389</v>
      </c>
      <c r="AG2" s="2" t="s">
        <v>391</v>
      </c>
      <c r="AH2" s="2" t="s">
        <v>393</v>
      </c>
    </row>
    <row r="3" spans="1:34" s="18" customFormat="1" ht="25.5" customHeight="1">
      <c r="A3" s="16">
        <v>9</v>
      </c>
      <c r="B3" s="16">
        <v>318700</v>
      </c>
      <c r="C3" s="17" t="s">
        <v>306</v>
      </c>
      <c r="D3" s="17" t="s">
        <v>307</v>
      </c>
      <c r="E3" s="17" t="s">
        <v>45</v>
      </c>
      <c r="F3" s="17"/>
      <c r="G3" s="18">
        <v>7</v>
      </c>
      <c r="H3" s="18">
        <v>7</v>
      </c>
      <c r="I3" s="18">
        <v>5</v>
      </c>
      <c r="J3" s="18">
        <f>SUM(G3:I3)</f>
        <v>19</v>
      </c>
      <c r="K3" s="18">
        <v>7</v>
      </c>
      <c r="S3" s="18">
        <v>3</v>
      </c>
      <c r="T3" s="18">
        <v>3</v>
      </c>
      <c r="U3" s="18">
        <v>7</v>
      </c>
      <c r="V3" s="18">
        <f>S3+T3+U3</f>
        <v>13</v>
      </c>
      <c r="W3" s="18">
        <v>5</v>
      </c>
      <c r="Y3" s="18">
        <v>7</v>
      </c>
      <c r="Z3" s="18">
        <v>7</v>
      </c>
      <c r="AA3" s="18">
        <v>7</v>
      </c>
      <c r="AB3" s="18">
        <f>Y3+Z3+AA3</f>
        <v>21</v>
      </c>
      <c r="AC3" s="18">
        <v>7</v>
      </c>
      <c r="AE3" s="18">
        <f>K3+1+W3+1+AC3+1</f>
        <v>22</v>
      </c>
      <c r="AF3" s="18">
        <f>H3+1+T3+1+Z3+1</f>
        <v>20</v>
      </c>
      <c r="AG3" s="18">
        <f>G3+1+S3+1+Y3+1</f>
        <v>20</v>
      </c>
      <c r="AH3" s="18">
        <f>L3+1+X3+1+1</f>
        <v>3</v>
      </c>
    </row>
    <row r="4" spans="1:34" s="9" customFormat="1" ht="25.5" customHeight="1">
      <c r="A4" s="10">
        <v>14</v>
      </c>
      <c r="B4" s="10">
        <v>306126</v>
      </c>
      <c r="C4" s="11" t="s">
        <v>49</v>
      </c>
      <c r="D4" s="11" t="s">
        <v>305</v>
      </c>
      <c r="E4" s="11" t="s">
        <v>313</v>
      </c>
      <c r="F4" s="11"/>
      <c r="G4" s="9">
        <v>3</v>
      </c>
      <c r="H4" s="9">
        <v>3</v>
      </c>
      <c r="I4" s="9">
        <v>3</v>
      </c>
      <c r="J4" s="9">
        <f>SUM(G4:I4)</f>
        <v>9</v>
      </c>
      <c r="K4" s="9">
        <v>3</v>
      </c>
      <c r="M4" s="9">
        <v>7</v>
      </c>
      <c r="N4" s="9">
        <v>7</v>
      </c>
      <c r="O4" s="9">
        <v>7</v>
      </c>
      <c r="P4" s="9">
        <f>M4+N4+O4</f>
        <v>21</v>
      </c>
      <c r="Q4" s="9">
        <v>7</v>
      </c>
      <c r="S4" s="9">
        <v>2</v>
      </c>
      <c r="T4" s="9">
        <v>2</v>
      </c>
      <c r="U4" s="9">
        <v>2</v>
      </c>
      <c r="V4" s="9">
        <f>S4+T4+U4</f>
        <v>6</v>
      </c>
      <c r="W4" s="9">
        <v>2</v>
      </c>
      <c r="Y4" s="9">
        <v>5</v>
      </c>
      <c r="Z4" s="9">
        <v>5</v>
      </c>
      <c r="AA4" s="9">
        <v>5</v>
      </c>
      <c r="AB4" s="9">
        <f>Y4+Z4+AA4</f>
        <v>15</v>
      </c>
      <c r="AC4" s="9">
        <v>5</v>
      </c>
      <c r="AD4" s="9">
        <v>7</v>
      </c>
      <c r="AE4" s="9">
        <f>K4+1+1+Q4+W4+1+AC4+1</f>
        <v>21</v>
      </c>
      <c r="AF4" s="9">
        <f>H4+1+N4+1+T4+1+Z4+1</f>
        <v>21</v>
      </c>
      <c r="AG4" s="9">
        <f>G4+1+M4+1+S4+1+Y4+1</f>
        <v>21</v>
      </c>
      <c r="AH4" s="9">
        <f>L4+1+R4+1+X4+1+AD4+1</f>
        <v>11</v>
      </c>
    </row>
    <row r="5" spans="1:34" s="13" customFormat="1" ht="25.5" customHeight="1">
      <c r="A5" s="14">
        <v>7</v>
      </c>
      <c r="B5" s="14" t="s">
        <v>374</v>
      </c>
      <c r="C5" s="15" t="s">
        <v>377</v>
      </c>
      <c r="D5" s="15" t="s">
        <v>350</v>
      </c>
      <c r="E5" s="15" t="s">
        <v>378</v>
      </c>
      <c r="F5" s="15"/>
      <c r="G5" s="13">
        <v>2</v>
      </c>
      <c r="H5" s="13">
        <v>2</v>
      </c>
      <c r="I5" s="13">
        <v>2</v>
      </c>
      <c r="J5" s="13">
        <f>SUM(G5:I5)</f>
        <v>6</v>
      </c>
      <c r="K5" s="13">
        <v>2</v>
      </c>
      <c r="M5" s="13">
        <v>5</v>
      </c>
      <c r="N5" s="13">
        <v>5</v>
      </c>
      <c r="O5" s="13">
        <v>5</v>
      </c>
      <c r="P5" s="13">
        <f>M5+N5+O5</f>
        <v>15</v>
      </c>
      <c r="Q5" s="13">
        <v>5</v>
      </c>
      <c r="R5" s="13">
        <v>7</v>
      </c>
      <c r="S5" s="13">
        <v>1</v>
      </c>
      <c r="T5" s="13">
        <v>1</v>
      </c>
      <c r="U5" s="13">
        <v>1</v>
      </c>
      <c r="V5" s="13">
        <f>S5+T5+U5</f>
        <v>3</v>
      </c>
      <c r="W5" s="13">
        <v>1</v>
      </c>
      <c r="Y5" s="13">
        <v>3</v>
      </c>
      <c r="Z5" s="13">
        <v>3</v>
      </c>
      <c r="AA5" s="13">
        <v>3</v>
      </c>
      <c r="AB5" s="13">
        <f>Y5+Z5+AA5</f>
        <v>9</v>
      </c>
      <c r="AC5" s="13">
        <v>3</v>
      </c>
      <c r="AE5" s="13">
        <f>K5+1+Q5+1+W5+1+AC5+1</f>
        <v>15</v>
      </c>
      <c r="AF5" s="13">
        <f>H5+1+N5+1+T5+1+Z5+1</f>
        <v>15</v>
      </c>
      <c r="AG5" s="13">
        <f>G5+1+M5+1+S5+1+Y5+1</f>
        <v>15</v>
      </c>
      <c r="AH5" s="13">
        <f>L5+1+R5+1+X5+1+1</f>
        <v>11</v>
      </c>
    </row>
    <row r="6" spans="1:34" s="21" customFormat="1" ht="25.5" customHeight="1">
      <c r="A6" s="19"/>
      <c r="B6" s="19">
        <v>295492</v>
      </c>
      <c r="C6" s="20" t="s">
        <v>185</v>
      </c>
      <c r="D6" s="20" t="s">
        <v>186</v>
      </c>
      <c r="E6" s="20" t="s">
        <v>187</v>
      </c>
      <c r="F6" s="20"/>
      <c r="S6" s="21">
        <v>7</v>
      </c>
      <c r="T6" s="21">
        <v>7</v>
      </c>
      <c r="U6" s="21">
        <v>5</v>
      </c>
      <c r="V6" s="21">
        <f>S6+T6+U6</f>
        <v>19</v>
      </c>
      <c r="W6" s="21">
        <v>7</v>
      </c>
      <c r="X6" s="21">
        <v>7</v>
      </c>
      <c r="AE6" s="21">
        <f>W6+1</f>
        <v>8</v>
      </c>
      <c r="AF6" s="21">
        <f>T6+1</f>
        <v>8</v>
      </c>
      <c r="AG6" s="21">
        <f>S6+1</f>
        <v>8</v>
      </c>
      <c r="AH6" s="21">
        <f>X6+1</f>
        <v>8</v>
      </c>
    </row>
    <row r="7" spans="1:34" s="24" customFormat="1" ht="25.5" customHeight="1">
      <c r="A7" s="22"/>
      <c r="B7" s="22">
        <v>305423</v>
      </c>
      <c r="C7" s="23" t="s">
        <v>375</v>
      </c>
      <c r="D7" s="23" t="s">
        <v>311</v>
      </c>
      <c r="E7" s="23" t="s">
        <v>312</v>
      </c>
      <c r="F7" s="23"/>
      <c r="G7" s="24">
        <v>5</v>
      </c>
      <c r="H7" s="24">
        <v>5</v>
      </c>
      <c r="I7" s="24">
        <v>7</v>
      </c>
      <c r="J7" s="24">
        <f>SUM(G7:I7)</f>
        <v>17</v>
      </c>
      <c r="K7" s="24">
        <v>5</v>
      </c>
      <c r="L7" s="24">
        <v>7</v>
      </c>
      <c r="AE7" s="24">
        <f>K7+1</f>
        <v>6</v>
      </c>
      <c r="AF7" s="24">
        <f>H7+1</f>
        <v>6</v>
      </c>
      <c r="AG7" s="24">
        <f>G7+1</f>
        <v>6</v>
      </c>
      <c r="AH7" s="24">
        <f>L7+1</f>
        <v>8</v>
      </c>
    </row>
    <row r="8" spans="1:34" s="24" customFormat="1" ht="25.5" customHeight="1">
      <c r="A8" s="22"/>
      <c r="B8" s="22">
        <v>273279</v>
      </c>
      <c r="C8" s="23" t="s">
        <v>46</v>
      </c>
      <c r="D8" s="23" t="s">
        <v>347</v>
      </c>
      <c r="E8" s="23" t="s">
        <v>348</v>
      </c>
      <c r="F8" s="23"/>
      <c r="S8" s="24">
        <v>5</v>
      </c>
      <c r="T8" s="24">
        <v>5</v>
      </c>
      <c r="U8" s="24">
        <v>3</v>
      </c>
      <c r="V8" s="24">
        <f>S8+T8+U8</f>
        <v>13</v>
      </c>
      <c r="W8" s="24">
        <v>3</v>
      </c>
      <c r="AE8" s="24">
        <f>W8+1</f>
        <v>4</v>
      </c>
      <c r="AF8" s="24">
        <f>T8+1</f>
        <v>6</v>
      </c>
      <c r="AG8" s="24">
        <f>S8+1</f>
        <v>6</v>
      </c>
      <c r="AH8" s="24">
        <f>X8+1</f>
        <v>1</v>
      </c>
    </row>
    <row r="9" spans="1:34" s="24" customFormat="1" ht="25.5" customHeight="1">
      <c r="A9" s="22"/>
      <c r="B9" s="22" t="s">
        <v>47</v>
      </c>
      <c r="C9" s="23" t="s">
        <v>337</v>
      </c>
      <c r="D9" s="23" t="s">
        <v>338</v>
      </c>
      <c r="E9" s="23" t="s">
        <v>48</v>
      </c>
      <c r="F9" s="23"/>
      <c r="S9" s="24">
        <v>0</v>
      </c>
      <c r="T9" s="24">
        <v>0</v>
      </c>
      <c r="U9" s="24">
        <v>0</v>
      </c>
      <c r="V9" s="24">
        <f>S9+T9+U9</f>
        <v>0</v>
      </c>
      <c r="W9" s="24">
        <v>0</v>
      </c>
      <c r="X9" s="24">
        <v>7</v>
      </c>
      <c r="AE9" s="24">
        <f>W9+1</f>
        <v>1</v>
      </c>
      <c r="AF9" s="24">
        <f>T9+1</f>
        <v>1</v>
      </c>
      <c r="AG9" s="24">
        <f>S9+1</f>
        <v>1</v>
      </c>
      <c r="AH9" s="24">
        <f>X9+1</f>
        <v>8</v>
      </c>
    </row>
  </sheetData>
  <sheetProtection/>
  <mergeCells count="5">
    <mergeCell ref="G1:L1"/>
    <mergeCell ref="AE1:AH1"/>
    <mergeCell ref="M1:R1"/>
    <mergeCell ref="S1:X1"/>
    <mergeCell ref="Y1:AD1"/>
  </mergeCells>
  <printOptions/>
  <pageMargins left="0.75" right="0.75" top="1" bottom="1" header="0.5" footer="0.5"/>
  <pageSetup fitToHeight="1" fitToWidth="1" orientation="landscape" scale="7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view="pageBreakPreview" zoomScale="60" zoomScaleNormal="78" zoomScalePageLayoutView="0" workbookViewId="0" topLeftCell="A1">
      <selection activeCell="A5" sqref="A5:E5"/>
    </sheetView>
  </sheetViews>
  <sheetFormatPr defaultColWidth="10.75390625" defaultRowHeight="12.75"/>
  <cols>
    <col min="1" max="2" width="10.75390625" style="4" customWidth="1"/>
    <col min="3" max="5" width="10.75390625" style="5" customWidth="1"/>
    <col min="6" max="6" width="3.125" style="5" bestFit="1" customWidth="1"/>
    <col min="7" max="9" width="2.75390625" style="3" customWidth="1"/>
    <col min="10" max="10" width="3.875" style="3" customWidth="1"/>
    <col min="11" max="21" width="2.75390625" style="3" customWidth="1"/>
    <col min="22" max="22" width="3.875" style="3" customWidth="1"/>
    <col min="23" max="30" width="2.75390625" style="3" customWidth="1"/>
    <col min="31" max="34" width="3.375" style="31" customWidth="1"/>
    <col min="35" max="36" width="10.75390625" style="28" customWidth="1"/>
    <col min="37" max="16384" width="10.75390625" style="3" customWidth="1"/>
  </cols>
  <sheetData>
    <row r="1" spans="1:36" s="37" customFormat="1" ht="14.25">
      <c r="A1" s="33"/>
      <c r="B1" s="33"/>
      <c r="C1" s="34"/>
      <c r="D1" s="34"/>
      <c r="E1" s="34"/>
      <c r="F1" s="34"/>
      <c r="G1" s="59" t="s">
        <v>394</v>
      </c>
      <c r="H1" s="60"/>
      <c r="I1" s="60"/>
      <c r="J1" s="60"/>
      <c r="K1" s="60"/>
      <c r="L1" s="60"/>
      <c r="M1" s="64" t="s">
        <v>395</v>
      </c>
      <c r="N1" s="65"/>
      <c r="O1" s="65"/>
      <c r="P1" s="65"/>
      <c r="Q1" s="65"/>
      <c r="R1" s="66"/>
      <c r="S1" s="64" t="s">
        <v>398</v>
      </c>
      <c r="T1" s="65"/>
      <c r="U1" s="65"/>
      <c r="V1" s="65"/>
      <c r="W1" s="65"/>
      <c r="X1" s="66"/>
      <c r="Y1" s="64" t="s">
        <v>399</v>
      </c>
      <c r="Z1" s="65"/>
      <c r="AA1" s="65"/>
      <c r="AB1" s="65"/>
      <c r="AC1" s="65"/>
      <c r="AD1" s="66"/>
      <c r="AE1" s="61" t="s">
        <v>397</v>
      </c>
      <c r="AF1" s="62"/>
      <c r="AG1" s="62"/>
      <c r="AH1" s="63"/>
      <c r="AI1" s="36"/>
      <c r="AJ1" s="36"/>
    </row>
    <row r="2" spans="1:36" s="6" customFormat="1" ht="71.25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303</v>
      </c>
      <c r="G2" s="6" t="s">
        <v>189</v>
      </c>
      <c r="H2" s="6" t="s">
        <v>314</v>
      </c>
      <c r="I2" s="6" t="s">
        <v>315</v>
      </c>
      <c r="J2" s="6" t="s">
        <v>192</v>
      </c>
      <c r="K2" s="6" t="s">
        <v>193</v>
      </c>
      <c r="L2" s="6" t="s">
        <v>194</v>
      </c>
      <c r="M2" s="6" t="s">
        <v>189</v>
      </c>
      <c r="N2" s="6" t="s">
        <v>314</v>
      </c>
      <c r="O2" s="6" t="s">
        <v>315</v>
      </c>
      <c r="P2" s="6" t="s">
        <v>192</v>
      </c>
      <c r="Q2" s="6" t="s">
        <v>193</v>
      </c>
      <c r="R2" s="6" t="s">
        <v>194</v>
      </c>
      <c r="S2" s="6" t="s">
        <v>189</v>
      </c>
      <c r="T2" s="6" t="s">
        <v>314</v>
      </c>
      <c r="U2" s="6" t="s">
        <v>315</v>
      </c>
      <c r="V2" s="6" t="s">
        <v>192</v>
      </c>
      <c r="W2" s="6" t="s">
        <v>193</v>
      </c>
      <c r="X2" s="6" t="s">
        <v>194</v>
      </c>
      <c r="Y2" s="6" t="s">
        <v>189</v>
      </c>
      <c r="Z2" s="6" t="s">
        <v>314</v>
      </c>
      <c r="AA2" s="6" t="s">
        <v>315</v>
      </c>
      <c r="AB2" s="6" t="s">
        <v>192</v>
      </c>
      <c r="AC2" s="6" t="s">
        <v>193</v>
      </c>
      <c r="AD2" s="6" t="s">
        <v>194</v>
      </c>
      <c r="AE2" s="2" t="s">
        <v>388</v>
      </c>
      <c r="AF2" s="2" t="s">
        <v>389</v>
      </c>
      <c r="AG2" s="2" t="s">
        <v>391</v>
      </c>
      <c r="AH2" s="2" t="s">
        <v>393</v>
      </c>
      <c r="AI2" s="29"/>
      <c r="AJ2" s="29"/>
    </row>
    <row r="3" spans="1:34" s="18" customFormat="1" ht="25.5" customHeight="1">
      <c r="A3" s="16">
        <v>29</v>
      </c>
      <c r="B3" s="16">
        <v>253153</v>
      </c>
      <c r="C3" s="17" t="s">
        <v>258</v>
      </c>
      <c r="D3" s="17" t="s">
        <v>265</v>
      </c>
      <c r="E3" s="17" t="s">
        <v>313</v>
      </c>
      <c r="F3" s="17"/>
      <c r="I3" s="18">
        <v>7</v>
      </c>
      <c r="J3" s="18">
        <f>G3+H3+I3</f>
        <v>7</v>
      </c>
      <c r="K3" s="18">
        <v>2</v>
      </c>
      <c r="L3" s="18">
        <v>5</v>
      </c>
      <c r="M3" s="18">
        <v>3</v>
      </c>
      <c r="N3" s="18">
        <v>5</v>
      </c>
      <c r="O3" s="18">
        <v>5</v>
      </c>
      <c r="P3" s="18">
        <f>M3+N3+O3</f>
        <v>13</v>
      </c>
      <c r="Q3" s="18">
        <v>7</v>
      </c>
      <c r="R3" s="18">
        <v>7</v>
      </c>
      <c r="Y3" s="18">
        <v>7</v>
      </c>
      <c r="Z3" s="18">
        <v>7</v>
      </c>
      <c r="AA3" s="18">
        <v>7</v>
      </c>
      <c r="AB3" s="18">
        <f>Y3+Z3+AA3</f>
        <v>21</v>
      </c>
      <c r="AC3" s="18">
        <v>7</v>
      </c>
      <c r="AE3" s="18">
        <f>K3+1+Q3+1+AC3+1</f>
        <v>19</v>
      </c>
      <c r="AF3" s="18">
        <f>H3+1+N3+1+Z3+1</f>
        <v>15</v>
      </c>
      <c r="AG3" s="18">
        <f>G3+1+M3+1+Y3+1</f>
        <v>13</v>
      </c>
      <c r="AH3" s="18">
        <f>L3+1+R3+1+1</f>
        <v>15</v>
      </c>
    </row>
    <row r="4" spans="1:34" s="9" customFormat="1" ht="25.5" customHeight="1">
      <c r="A4" s="10">
        <v>23</v>
      </c>
      <c r="B4" s="10">
        <v>291483</v>
      </c>
      <c r="C4" s="11" t="s">
        <v>54</v>
      </c>
      <c r="D4" s="11" t="s">
        <v>55</v>
      </c>
      <c r="E4" s="11" t="s">
        <v>56</v>
      </c>
      <c r="F4" s="11"/>
      <c r="M4" s="9">
        <v>2</v>
      </c>
      <c r="N4" s="9">
        <v>7</v>
      </c>
      <c r="O4" s="9">
        <v>3</v>
      </c>
      <c r="P4" s="9">
        <f>M4+N4+O4</f>
        <v>12</v>
      </c>
      <c r="Q4" s="9">
        <v>5</v>
      </c>
      <c r="R4" s="9">
        <v>7</v>
      </c>
      <c r="S4" s="9">
        <v>3</v>
      </c>
      <c r="T4" s="9">
        <v>3</v>
      </c>
      <c r="U4" s="9">
        <v>5</v>
      </c>
      <c r="V4" s="9">
        <f>S4+T4+U4</f>
        <v>11</v>
      </c>
      <c r="W4" s="9">
        <v>3</v>
      </c>
      <c r="Y4" s="9">
        <v>5</v>
      </c>
      <c r="Z4" s="9">
        <v>5</v>
      </c>
      <c r="AA4" s="9">
        <v>5</v>
      </c>
      <c r="AB4" s="9">
        <f>Y4+Z4+AA4</f>
        <v>15</v>
      </c>
      <c r="AC4" s="9">
        <v>5</v>
      </c>
      <c r="AE4" s="9">
        <f>K4+1+Q4+1+W4+1+AC4+1</f>
        <v>17</v>
      </c>
      <c r="AF4" s="9">
        <f>H4+1+N4+1+T4+1+Z4+1</f>
        <v>19</v>
      </c>
      <c r="AG4" s="9">
        <f>G4+1+M4+1+S4+1+Y4+1</f>
        <v>14</v>
      </c>
      <c r="AH4" s="9">
        <f>L4+1+R4+1+X4+1+1</f>
        <v>11</v>
      </c>
    </row>
    <row r="5" spans="1:34" s="21" customFormat="1" ht="25.5" customHeight="1">
      <c r="A5" s="19">
        <v>15</v>
      </c>
      <c r="B5" s="19">
        <v>290181</v>
      </c>
      <c r="C5" s="20" t="s">
        <v>53</v>
      </c>
      <c r="D5" s="20" t="s">
        <v>305</v>
      </c>
      <c r="E5" s="20" t="s">
        <v>313</v>
      </c>
      <c r="F5" s="20"/>
      <c r="M5" s="21">
        <v>1</v>
      </c>
      <c r="O5" s="21">
        <v>7</v>
      </c>
      <c r="P5" s="21">
        <f>M5+N5+O5</f>
        <v>8</v>
      </c>
      <c r="Q5" s="21">
        <v>1</v>
      </c>
      <c r="S5" s="21">
        <v>2</v>
      </c>
      <c r="T5" s="21">
        <v>2</v>
      </c>
      <c r="U5" s="21">
        <v>1</v>
      </c>
      <c r="V5" s="21">
        <f>S5+T5+U5</f>
        <v>5</v>
      </c>
      <c r="W5" s="21">
        <v>2</v>
      </c>
      <c r="X5" s="21">
        <v>7</v>
      </c>
      <c r="Y5" s="21">
        <v>3</v>
      </c>
      <c r="Z5" s="21">
        <v>3</v>
      </c>
      <c r="AA5" s="21">
        <v>3</v>
      </c>
      <c r="AB5" s="21">
        <f>Y5+Z5+AA5</f>
        <v>9</v>
      </c>
      <c r="AC5" s="21">
        <v>3</v>
      </c>
      <c r="AE5" s="21">
        <f>K5+1+Q5+1+W5+1+AC5+1</f>
        <v>10</v>
      </c>
      <c r="AF5" s="21">
        <f>H5+1+N5+1+T5+1+Z5+1</f>
        <v>9</v>
      </c>
      <c r="AG5" s="21">
        <f>G5+1+M5+1+S5+1+Y5+1</f>
        <v>10</v>
      </c>
      <c r="AH5" s="21">
        <f>L5+1+R5+1+X5+1+1</f>
        <v>11</v>
      </c>
    </row>
    <row r="6" spans="1:34" s="24" customFormat="1" ht="25.5" customHeight="1">
      <c r="A6" s="22">
        <v>34</v>
      </c>
      <c r="B6" s="22">
        <v>305534</v>
      </c>
      <c r="C6" s="23" t="s">
        <v>316</v>
      </c>
      <c r="D6" s="23" t="s">
        <v>385</v>
      </c>
      <c r="E6" s="23" t="s">
        <v>313</v>
      </c>
      <c r="F6" s="23"/>
      <c r="H6" s="24">
        <v>1</v>
      </c>
      <c r="J6" s="24">
        <f>G6+H6+I6</f>
        <v>1</v>
      </c>
      <c r="Y6" s="24">
        <v>2</v>
      </c>
      <c r="Z6" s="24">
        <v>2</v>
      </c>
      <c r="AA6" s="24">
        <v>2</v>
      </c>
      <c r="AB6" s="24">
        <f>Y6+Z6+AA6</f>
        <v>6</v>
      </c>
      <c r="AC6" s="24">
        <v>2</v>
      </c>
      <c r="AD6" s="24">
        <v>7</v>
      </c>
      <c r="AE6" s="24">
        <f>K6+1+AC6+1</f>
        <v>4</v>
      </c>
      <c r="AF6" s="24">
        <f>H6+1+Z6+1</f>
        <v>5</v>
      </c>
      <c r="AG6" s="24">
        <f>G6+1+Y6+1</f>
        <v>4</v>
      </c>
      <c r="AH6" s="24">
        <f>L6+1+AD6+1</f>
        <v>9</v>
      </c>
    </row>
    <row r="7" spans="1:34" s="24" customFormat="1" ht="25.5" customHeight="1">
      <c r="A7" s="22">
        <v>10</v>
      </c>
      <c r="B7" s="22">
        <v>308588</v>
      </c>
      <c r="C7" s="23" t="s">
        <v>386</v>
      </c>
      <c r="D7" s="23" t="s">
        <v>51</v>
      </c>
      <c r="E7" s="23" t="s">
        <v>313</v>
      </c>
      <c r="F7" s="23"/>
      <c r="Y7" s="24">
        <v>1</v>
      </c>
      <c r="AA7" s="24">
        <v>1</v>
      </c>
      <c r="AB7" s="24">
        <f>Y7+Z7+AA7</f>
        <v>2</v>
      </c>
      <c r="AC7" s="24">
        <v>1</v>
      </c>
      <c r="AE7" s="24">
        <f>K7+1+AC7+1</f>
        <v>3</v>
      </c>
      <c r="AF7" s="24">
        <f>H7+1</f>
        <v>1</v>
      </c>
      <c r="AG7" s="24">
        <f>G7+1+Y7+1</f>
        <v>3</v>
      </c>
      <c r="AH7" s="24">
        <f>L7+1+1</f>
        <v>2</v>
      </c>
    </row>
    <row r="8" spans="1:34" s="24" customFormat="1" ht="25.5" customHeight="1">
      <c r="A8" s="22"/>
      <c r="B8" s="22">
        <v>280745</v>
      </c>
      <c r="C8" s="23" t="s">
        <v>352</v>
      </c>
      <c r="D8" s="23" t="s">
        <v>379</v>
      </c>
      <c r="E8" s="23" t="s">
        <v>380</v>
      </c>
      <c r="F8" s="23"/>
      <c r="G8" s="24">
        <v>5</v>
      </c>
      <c r="H8" s="24">
        <v>3</v>
      </c>
      <c r="I8" s="24">
        <v>2</v>
      </c>
      <c r="J8" s="24">
        <f>G8+H8+I8</f>
        <v>10</v>
      </c>
      <c r="K8" s="24">
        <v>5</v>
      </c>
      <c r="S8" s="24">
        <v>7</v>
      </c>
      <c r="T8" s="24">
        <v>7</v>
      </c>
      <c r="U8" s="24">
        <v>7</v>
      </c>
      <c r="V8" s="24">
        <f>S8+T8+U8</f>
        <v>21</v>
      </c>
      <c r="W8" s="24">
        <v>7</v>
      </c>
      <c r="AE8" s="24">
        <f>K8+1+W8+1</f>
        <v>14</v>
      </c>
      <c r="AF8" s="24">
        <f>H8+1+T8+1</f>
        <v>12</v>
      </c>
      <c r="AG8" s="24">
        <f>G8+1+S8+1</f>
        <v>14</v>
      </c>
      <c r="AH8" s="24">
        <f>L8+1+X8+1</f>
        <v>2</v>
      </c>
    </row>
    <row r="9" spans="1:34" s="13" customFormat="1" ht="25.5" customHeight="1">
      <c r="A9" s="14"/>
      <c r="B9" s="14">
        <v>274163</v>
      </c>
      <c r="C9" s="15" t="s">
        <v>165</v>
      </c>
      <c r="D9" s="15" t="s">
        <v>166</v>
      </c>
      <c r="E9" s="15" t="s">
        <v>378</v>
      </c>
      <c r="F9" s="15"/>
      <c r="G9" s="13">
        <v>7</v>
      </c>
      <c r="H9" s="13">
        <v>5</v>
      </c>
      <c r="I9" s="13">
        <v>5</v>
      </c>
      <c r="J9" s="13">
        <f>G9+H9+I9</f>
        <v>17</v>
      </c>
      <c r="K9" s="13">
        <v>7</v>
      </c>
      <c r="M9" s="13">
        <v>7</v>
      </c>
      <c r="N9" s="13">
        <v>2</v>
      </c>
      <c r="O9" s="13">
        <v>2</v>
      </c>
      <c r="P9" s="13">
        <f>M9+N9+O9</f>
        <v>11</v>
      </c>
      <c r="Q9" s="13">
        <v>3</v>
      </c>
      <c r="AE9" s="13">
        <f>K9+1+Q9+1</f>
        <v>12</v>
      </c>
      <c r="AF9" s="13">
        <f>H9+1+N9+1</f>
        <v>9</v>
      </c>
      <c r="AG9" s="13">
        <f>G9+1+M9+1</f>
        <v>16</v>
      </c>
      <c r="AH9" s="13">
        <f>L9+1+R9+1</f>
        <v>2</v>
      </c>
    </row>
    <row r="10" spans="1:34" s="24" customFormat="1" ht="25.5" customHeight="1">
      <c r="A10" s="22"/>
      <c r="B10" s="22">
        <v>253787</v>
      </c>
      <c r="C10" s="23" t="s">
        <v>351</v>
      </c>
      <c r="D10" s="23" t="s">
        <v>335</v>
      </c>
      <c r="E10" s="23" t="s">
        <v>246</v>
      </c>
      <c r="F10" s="23"/>
      <c r="G10" s="24">
        <v>3</v>
      </c>
      <c r="H10" s="24">
        <v>2</v>
      </c>
      <c r="I10" s="24">
        <v>3</v>
      </c>
      <c r="J10" s="24">
        <f>G10+H10+I10</f>
        <v>8</v>
      </c>
      <c r="K10" s="24">
        <v>3</v>
      </c>
      <c r="M10" s="24">
        <v>5</v>
      </c>
      <c r="N10" s="24">
        <v>3</v>
      </c>
      <c r="O10" s="24">
        <v>1</v>
      </c>
      <c r="P10" s="24">
        <f>M10+N10+O10</f>
        <v>9</v>
      </c>
      <c r="Q10" s="24">
        <v>2</v>
      </c>
      <c r="AE10" s="24">
        <f>K10+1+Q10+1</f>
        <v>7</v>
      </c>
      <c r="AF10" s="24">
        <f>H10+1+N10+1</f>
        <v>7</v>
      </c>
      <c r="AG10" s="24">
        <f>G10+1+M10+1</f>
        <v>10</v>
      </c>
      <c r="AH10" s="24">
        <f>L10+1+R10+1</f>
        <v>2</v>
      </c>
    </row>
    <row r="11" spans="1:34" s="24" customFormat="1" ht="25.5" customHeight="1">
      <c r="A11" s="22"/>
      <c r="B11" s="22">
        <v>23309</v>
      </c>
      <c r="C11" s="23" t="s">
        <v>270</v>
      </c>
      <c r="D11" s="23" t="s">
        <v>353</v>
      </c>
      <c r="E11" s="23" t="s">
        <v>336</v>
      </c>
      <c r="F11" s="23"/>
      <c r="S11" s="24">
        <v>5</v>
      </c>
      <c r="T11" s="24">
        <v>5</v>
      </c>
      <c r="U11" s="24">
        <v>3</v>
      </c>
      <c r="V11" s="24">
        <f>S11+T11+U11</f>
        <v>13</v>
      </c>
      <c r="W11" s="24">
        <v>5</v>
      </c>
      <c r="AE11" s="24">
        <f>W11+1</f>
        <v>6</v>
      </c>
      <c r="AF11" s="24">
        <f>T11+1</f>
        <v>6</v>
      </c>
      <c r="AG11" s="24">
        <f>S11+1</f>
        <v>6</v>
      </c>
      <c r="AH11" s="24">
        <f>X11+1</f>
        <v>1</v>
      </c>
    </row>
    <row r="12" spans="1:34" s="24" customFormat="1" ht="25.5" customHeight="1">
      <c r="A12" s="22"/>
      <c r="B12" s="22">
        <v>291935</v>
      </c>
      <c r="C12" s="23" t="s">
        <v>128</v>
      </c>
      <c r="D12" s="23" t="s">
        <v>356</v>
      </c>
      <c r="E12" s="23" t="s">
        <v>336</v>
      </c>
      <c r="F12" s="23"/>
      <c r="S12" s="24">
        <v>1</v>
      </c>
      <c r="T12" s="24">
        <v>1</v>
      </c>
      <c r="U12" s="24">
        <v>2</v>
      </c>
      <c r="V12" s="24">
        <f>S12+T12+U12</f>
        <v>4</v>
      </c>
      <c r="W12" s="24">
        <v>1</v>
      </c>
      <c r="AE12" s="24">
        <f>W12+1</f>
        <v>2</v>
      </c>
      <c r="AF12" s="24">
        <f>T12+1</f>
        <v>2</v>
      </c>
      <c r="AG12" s="24">
        <f>S12+1</f>
        <v>2</v>
      </c>
      <c r="AH12" s="24">
        <f>X12+1</f>
        <v>1</v>
      </c>
    </row>
    <row r="13" spans="1:34" s="24" customFormat="1" ht="25.5" customHeight="1">
      <c r="A13" s="22"/>
      <c r="B13" s="22">
        <v>276392</v>
      </c>
      <c r="C13" s="23" t="s">
        <v>383</v>
      </c>
      <c r="D13" s="23" t="s">
        <v>384</v>
      </c>
      <c r="E13" s="23" t="s">
        <v>246</v>
      </c>
      <c r="F13" s="23"/>
      <c r="I13" s="24">
        <v>1</v>
      </c>
      <c r="J13" s="24">
        <f>G13+H13+I13</f>
        <v>1</v>
      </c>
      <c r="N13" s="24">
        <v>1</v>
      </c>
      <c r="P13" s="24">
        <f>M13+N13+O13</f>
        <v>1</v>
      </c>
      <c r="AE13" s="24">
        <f>K13+1+Q13+1</f>
        <v>2</v>
      </c>
      <c r="AF13" s="24">
        <f>H13+1+N13+1</f>
        <v>3</v>
      </c>
      <c r="AG13" s="24">
        <f>G13+1+M13+1</f>
        <v>2</v>
      </c>
      <c r="AH13" s="24">
        <f>L13+1+R13+1</f>
        <v>2</v>
      </c>
    </row>
    <row r="14" spans="1:34" s="24" customFormat="1" ht="25.5" customHeight="1">
      <c r="A14" s="22"/>
      <c r="B14" s="22">
        <v>305279</v>
      </c>
      <c r="C14" s="23" t="s">
        <v>381</v>
      </c>
      <c r="D14" s="23" t="s">
        <v>382</v>
      </c>
      <c r="E14" s="23" t="s">
        <v>276</v>
      </c>
      <c r="F14" s="23"/>
      <c r="H14" s="24">
        <v>7</v>
      </c>
      <c r="J14" s="24">
        <f>G14+H14+I14</f>
        <v>7</v>
      </c>
      <c r="K14" s="24">
        <v>1</v>
      </c>
      <c r="L14" s="24">
        <v>7</v>
      </c>
      <c r="AE14" s="24">
        <f>K14+1</f>
        <v>2</v>
      </c>
      <c r="AF14" s="24">
        <f>H14+1</f>
        <v>8</v>
      </c>
      <c r="AG14" s="24">
        <f>G14+1</f>
        <v>1</v>
      </c>
      <c r="AH14" s="24">
        <f>L14+1</f>
        <v>8</v>
      </c>
    </row>
    <row r="15" spans="1:34" s="24" customFormat="1" ht="25.5" customHeight="1">
      <c r="A15" s="22"/>
      <c r="B15" s="22">
        <v>280682</v>
      </c>
      <c r="C15" s="23" t="s">
        <v>354</v>
      </c>
      <c r="D15" s="23" t="s">
        <v>355</v>
      </c>
      <c r="E15" s="23" t="s">
        <v>336</v>
      </c>
      <c r="F15" s="23"/>
      <c r="S15" s="24">
        <v>0</v>
      </c>
      <c r="T15" s="24">
        <v>0</v>
      </c>
      <c r="U15" s="24">
        <v>0</v>
      </c>
      <c r="V15" s="24">
        <f>S15+T15+U15</f>
        <v>0</v>
      </c>
      <c r="W15" s="24">
        <v>0</v>
      </c>
      <c r="X15" s="24">
        <v>7</v>
      </c>
      <c r="AE15" s="24">
        <f>W15+1</f>
        <v>1</v>
      </c>
      <c r="AF15" s="24">
        <f>T15+1</f>
        <v>1</v>
      </c>
      <c r="AG15" s="24">
        <f>S15+1</f>
        <v>1</v>
      </c>
      <c r="AH15" s="24">
        <f>X15+1</f>
        <v>8</v>
      </c>
    </row>
    <row r="16" spans="1:34" s="24" customFormat="1" ht="25.5" customHeight="1">
      <c r="A16" s="22"/>
      <c r="B16" s="22" t="s">
        <v>304</v>
      </c>
      <c r="C16" s="23" t="s">
        <v>306</v>
      </c>
      <c r="D16" s="23" t="s">
        <v>307</v>
      </c>
      <c r="E16" s="23" t="s">
        <v>313</v>
      </c>
      <c r="F16" s="23"/>
      <c r="G16" s="24">
        <v>2</v>
      </c>
      <c r="J16" s="24">
        <f>G16+H16+I16</f>
        <v>2</v>
      </c>
      <c r="AE16" s="24">
        <f>K16+1</f>
        <v>1</v>
      </c>
      <c r="AF16" s="24">
        <f>H16+1</f>
        <v>1</v>
      </c>
      <c r="AG16" s="24">
        <f>G16+1</f>
        <v>3</v>
      </c>
      <c r="AH16" s="24">
        <f>L16+1</f>
        <v>1</v>
      </c>
    </row>
    <row r="17" spans="1:34" s="24" customFormat="1" ht="25.5" customHeight="1">
      <c r="A17" s="22"/>
      <c r="B17" s="22">
        <v>299277</v>
      </c>
      <c r="C17" s="23" t="s">
        <v>179</v>
      </c>
      <c r="D17" s="23" t="s">
        <v>373</v>
      </c>
      <c r="E17" s="23" t="s">
        <v>196</v>
      </c>
      <c r="F17" s="23"/>
      <c r="G17" s="24">
        <v>1</v>
      </c>
      <c r="J17" s="24">
        <f>G17+H17+I17</f>
        <v>1</v>
      </c>
      <c r="AE17" s="24">
        <f>K17+1</f>
        <v>1</v>
      </c>
      <c r="AF17" s="24">
        <f>H17+1</f>
        <v>1</v>
      </c>
      <c r="AG17" s="24">
        <f>G17+1</f>
        <v>2</v>
      </c>
      <c r="AH17" s="24">
        <f>L17+1</f>
        <v>1</v>
      </c>
    </row>
  </sheetData>
  <sheetProtection/>
  <mergeCells count="5">
    <mergeCell ref="G1:L1"/>
    <mergeCell ref="AE1:AH1"/>
    <mergeCell ref="M1:R1"/>
    <mergeCell ref="S1:X1"/>
    <mergeCell ref="Y1:AD1"/>
  </mergeCells>
  <printOptions/>
  <pageMargins left="0.75" right="0.75" top="1" bottom="1" header="0.5" footer="0.5"/>
  <pageSetup fitToHeight="1" fitToWidth="1" orientation="landscape" scale="6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view="pageBreakPreview" zoomScale="60" zoomScaleNormal="71" zoomScalePageLayoutView="0" workbookViewId="0" topLeftCell="A1">
      <selection activeCell="A8" sqref="A8:IV25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5.00390625" style="5" bestFit="1" customWidth="1"/>
    <col min="6" max="6" width="4.125" style="5" bestFit="1" customWidth="1"/>
    <col min="7" max="30" width="4.125" style="3" customWidth="1"/>
    <col min="31" max="33" width="3.75390625" style="31" customWidth="1"/>
    <col min="34" max="34" width="3.375" style="31" customWidth="1"/>
    <col min="35" max="16384" width="10.75390625" style="3" customWidth="1"/>
  </cols>
  <sheetData>
    <row r="1" spans="1:34" s="37" customFormat="1" ht="14.25">
      <c r="A1" s="33"/>
      <c r="B1" s="33"/>
      <c r="C1" s="34"/>
      <c r="D1" s="34"/>
      <c r="E1" s="34"/>
      <c r="F1" s="34"/>
      <c r="G1" s="59" t="s">
        <v>394</v>
      </c>
      <c r="H1" s="60"/>
      <c r="I1" s="60"/>
      <c r="J1" s="60"/>
      <c r="K1" s="60"/>
      <c r="L1" s="60"/>
      <c r="M1" s="64" t="s">
        <v>395</v>
      </c>
      <c r="N1" s="65"/>
      <c r="O1" s="65"/>
      <c r="P1" s="65"/>
      <c r="Q1" s="65"/>
      <c r="R1" s="66"/>
      <c r="S1" s="64" t="s">
        <v>398</v>
      </c>
      <c r="T1" s="65"/>
      <c r="U1" s="65"/>
      <c r="V1" s="65"/>
      <c r="W1" s="65"/>
      <c r="X1" s="66"/>
      <c r="Y1" s="35" t="s">
        <v>399</v>
      </c>
      <c r="Z1" s="35"/>
      <c r="AA1" s="35"/>
      <c r="AB1" s="35"/>
      <c r="AC1" s="35"/>
      <c r="AD1" s="35"/>
      <c r="AE1" s="61" t="s">
        <v>397</v>
      </c>
      <c r="AF1" s="62"/>
      <c r="AG1" s="62"/>
      <c r="AH1" s="63"/>
    </row>
    <row r="2" spans="1:34" s="6" customFormat="1" ht="71.25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303</v>
      </c>
      <c r="G2" s="6" t="s">
        <v>197</v>
      </c>
      <c r="H2" s="6" t="s">
        <v>198</v>
      </c>
      <c r="I2" s="6" t="s">
        <v>315</v>
      </c>
      <c r="J2" s="6" t="s">
        <v>192</v>
      </c>
      <c r="K2" s="6" t="s">
        <v>193</v>
      </c>
      <c r="L2" s="6" t="s">
        <v>194</v>
      </c>
      <c r="M2" s="6" t="s">
        <v>197</v>
      </c>
      <c r="N2" s="6" t="s">
        <v>198</v>
      </c>
      <c r="O2" s="6" t="s">
        <v>315</v>
      </c>
      <c r="P2" s="6" t="s">
        <v>192</v>
      </c>
      <c r="Q2" s="6" t="s">
        <v>193</v>
      </c>
      <c r="R2" s="6" t="s">
        <v>194</v>
      </c>
      <c r="S2" s="6" t="s">
        <v>197</v>
      </c>
      <c r="T2" s="6" t="s">
        <v>198</v>
      </c>
      <c r="U2" s="6" t="s">
        <v>315</v>
      </c>
      <c r="V2" s="6" t="s">
        <v>192</v>
      </c>
      <c r="W2" s="6" t="s">
        <v>193</v>
      </c>
      <c r="X2" s="6" t="s">
        <v>194</v>
      </c>
      <c r="Y2" s="6" t="s">
        <v>197</v>
      </c>
      <c r="Z2" s="6" t="s">
        <v>198</v>
      </c>
      <c r="AA2" s="6" t="s">
        <v>315</v>
      </c>
      <c r="AB2" s="6" t="s">
        <v>192</v>
      </c>
      <c r="AC2" s="6" t="s">
        <v>193</v>
      </c>
      <c r="AD2" s="6" t="s">
        <v>194</v>
      </c>
      <c r="AE2" s="2" t="s">
        <v>388</v>
      </c>
      <c r="AF2" s="2" t="s">
        <v>389</v>
      </c>
      <c r="AG2" s="2" t="s">
        <v>391</v>
      </c>
      <c r="AH2" s="2" t="s">
        <v>392</v>
      </c>
    </row>
    <row r="3" spans="1:34" s="13" customFormat="1" ht="25.5" customHeight="1">
      <c r="A3" s="14">
        <v>172</v>
      </c>
      <c r="B3" s="14">
        <v>2122</v>
      </c>
      <c r="C3" s="15" t="s">
        <v>364</v>
      </c>
      <c r="D3" s="15" t="s">
        <v>361</v>
      </c>
      <c r="E3" s="15" t="s">
        <v>61</v>
      </c>
      <c r="F3" s="15"/>
      <c r="G3" s="13">
        <v>2</v>
      </c>
      <c r="J3" s="13">
        <f>G3+H3+I3</f>
        <v>2</v>
      </c>
      <c r="M3" s="13">
        <v>5</v>
      </c>
      <c r="P3" s="13">
        <f>M3+N3+O3</f>
        <v>5</v>
      </c>
      <c r="Q3" s="13">
        <v>1</v>
      </c>
      <c r="Y3" s="13">
        <v>7</v>
      </c>
      <c r="Z3" s="13">
        <v>3</v>
      </c>
      <c r="AA3" s="13">
        <v>3</v>
      </c>
      <c r="AB3" s="13">
        <f>Y3+Z3+AA3</f>
        <v>13</v>
      </c>
      <c r="AC3" s="13">
        <v>3</v>
      </c>
      <c r="AE3" s="13">
        <f>K3+1+Q3+1+AC3+1</f>
        <v>7</v>
      </c>
      <c r="AF3" s="13">
        <f>H3+1+N3+1+Z3+1</f>
        <v>6</v>
      </c>
      <c r="AG3" s="13">
        <f>G3+1+M3+1+Y3+1</f>
        <v>17</v>
      </c>
      <c r="AH3" s="13">
        <f>L3+1+R3+1+1</f>
        <v>3</v>
      </c>
    </row>
    <row r="4" spans="1:34" s="21" customFormat="1" ht="25.5" customHeight="1">
      <c r="A4" s="19">
        <v>18</v>
      </c>
      <c r="B4" s="19">
        <v>256387</v>
      </c>
      <c r="C4" s="20" t="s">
        <v>273</v>
      </c>
      <c r="D4" s="20" t="s">
        <v>274</v>
      </c>
      <c r="E4" s="20" t="s">
        <v>275</v>
      </c>
      <c r="F4" s="20"/>
      <c r="N4" s="21">
        <v>3</v>
      </c>
      <c r="O4" s="21">
        <v>2</v>
      </c>
      <c r="P4" s="21">
        <f>M4+N4+O4</f>
        <v>5</v>
      </c>
      <c r="Q4" s="21">
        <v>2</v>
      </c>
      <c r="R4" s="21">
        <v>7</v>
      </c>
      <c r="Y4" s="21">
        <v>3</v>
      </c>
      <c r="Z4" s="21">
        <v>5</v>
      </c>
      <c r="AA4" s="21">
        <v>7</v>
      </c>
      <c r="AB4" s="21">
        <f>Y4+Z4+AA4</f>
        <v>15</v>
      </c>
      <c r="AC4" s="21">
        <v>5</v>
      </c>
      <c r="AD4" s="21">
        <v>7</v>
      </c>
      <c r="AE4" s="21">
        <f>Q4+1+AC4+1</f>
        <v>9</v>
      </c>
      <c r="AF4" s="21">
        <f>N4+1+Z4+1</f>
        <v>10</v>
      </c>
      <c r="AG4" s="21">
        <f>M4+1+Y4+1</f>
        <v>5</v>
      </c>
      <c r="AH4" s="21">
        <f>R4+1+AD4+1</f>
        <v>16</v>
      </c>
    </row>
    <row r="5" spans="1:34" s="24" customFormat="1" ht="25.5" customHeight="1">
      <c r="A5" s="22">
        <v>27</v>
      </c>
      <c r="B5" s="22">
        <v>51604</v>
      </c>
      <c r="C5" s="23" t="s">
        <v>319</v>
      </c>
      <c r="D5" s="23" t="s">
        <v>320</v>
      </c>
      <c r="E5" s="23" t="s">
        <v>313</v>
      </c>
      <c r="F5" s="23"/>
      <c r="S5" s="24">
        <v>1</v>
      </c>
      <c r="V5" s="24">
        <f>S5+T5+U5</f>
        <v>1</v>
      </c>
      <c r="Y5" s="24">
        <v>2</v>
      </c>
      <c r="AB5" s="24">
        <f>Y5+Z5+AA5</f>
        <v>2</v>
      </c>
      <c r="AC5" s="24">
        <v>2</v>
      </c>
      <c r="AE5" s="24">
        <f>K5+1+W5+1+AC5+1</f>
        <v>5</v>
      </c>
      <c r="AF5" s="24">
        <f>H5+1+T5+1+Z5+1</f>
        <v>3</v>
      </c>
      <c r="AG5" s="24">
        <f>G5+1+S4+1+Y4+1</f>
        <v>6</v>
      </c>
      <c r="AH5" s="24">
        <f>L5+1+X5+1+1</f>
        <v>3</v>
      </c>
    </row>
    <row r="6" spans="1:34" s="9" customFormat="1" ht="25.5" customHeight="1">
      <c r="A6" s="10">
        <v>28</v>
      </c>
      <c r="B6" s="10">
        <v>90328</v>
      </c>
      <c r="C6" s="11" t="s">
        <v>60</v>
      </c>
      <c r="D6" s="11" t="s">
        <v>271</v>
      </c>
      <c r="E6" s="11" t="s">
        <v>224</v>
      </c>
      <c r="F6" s="11"/>
      <c r="M6" s="9">
        <v>3</v>
      </c>
      <c r="N6" s="9">
        <v>1</v>
      </c>
      <c r="O6" s="9">
        <v>3</v>
      </c>
      <c r="P6" s="9">
        <f>M6+N6+O6</f>
        <v>7</v>
      </c>
      <c r="Q6" s="9">
        <v>3</v>
      </c>
      <c r="R6" s="9">
        <v>5</v>
      </c>
      <c r="S6" s="9">
        <v>2</v>
      </c>
      <c r="T6" s="9">
        <v>7</v>
      </c>
      <c r="U6" s="9">
        <v>5</v>
      </c>
      <c r="V6" s="9">
        <f>S6+T6+U6</f>
        <v>14</v>
      </c>
      <c r="W6" s="9">
        <v>5</v>
      </c>
      <c r="Y6" s="9">
        <v>5</v>
      </c>
      <c r="Z6" s="9">
        <v>7</v>
      </c>
      <c r="AA6" s="9">
        <v>5</v>
      </c>
      <c r="AB6" s="9">
        <f>Y6+Z6+AA6</f>
        <v>17</v>
      </c>
      <c r="AC6" s="9">
        <v>7</v>
      </c>
      <c r="AE6" s="9">
        <f>Q6+1+W6+1+AC6+1</f>
        <v>18</v>
      </c>
      <c r="AF6" s="9">
        <f>N6+1+T6+1+Z6+1</f>
        <v>18</v>
      </c>
      <c r="AG6" s="9">
        <f>M6+1+S6+1+Y6+1</f>
        <v>13</v>
      </c>
      <c r="AH6" s="9">
        <f>R6+1+X6+1+1</f>
        <v>8</v>
      </c>
    </row>
    <row r="7" spans="1:34" s="18" customFormat="1" ht="25.5" customHeight="1">
      <c r="A7" s="16"/>
      <c r="B7" s="16">
        <v>182996</v>
      </c>
      <c r="C7" s="17" t="s">
        <v>357</v>
      </c>
      <c r="D7" s="17" t="s">
        <v>57</v>
      </c>
      <c r="E7" s="17" t="s">
        <v>257</v>
      </c>
      <c r="F7" s="17"/>
      <c r="G7" s="18">
        <v>7</v>
      </c>
      <c r="J7" s="18">
        <f>G7+H7+I7</f>
        <v>7</v>
      </c>
      <c r="K7" s="18">
        <v>2</v>
      </c>
      <c r="M7" s="18">
        <v>7</v>
      </c>
      <c r="N7" s="18">
        <v>5</v>
      </c>
      <c r="O7" s="18">
        <v>5</v>
      </c>
      <c r="P7" s="18">
        <f>M7+N7+O7</f>
        <v>17</v>
      </c>
      <c r="Q7" s="18">
        <v>7</v>
      </c>
      <c r="S7" s="18">
        <v>7</v>
      </c>
      <c r="T7" s="18">
        <v>2</v>
      </c>
      <c r="U7" s="18">
        <v>7</v>
      </c>
      <c r="V7" s="18">
        <f>S7+T7+U7</f>
        <v>16</v>
      </c>
      <c r="W7" s="18">
        <v>7</v>
      </c>
      <c r="AE7" s="18">
        <f>K7+1+Q7+1+W7+1</f>
        <v>19</v>
      </c>
      <c r="AF7" s="18">
        <f>H7+1+N7+1+T7+1</f>
        <v>10</v>
      </c>
      <c r="AG7" s="18">
        <f>G7+1+M7+1+S7+1</f>
        <v>24</v>
      </c>
      <c r="AH7" s="18">
        <f>L7+1+R7+1+X7+1</f>
        <v>3</v>
      </c>
    </row>
    <row r="8" spans="1:34" s="24" customFormat="1" ht="25.5" customHeight="1">
      <c r="A8" s="22"/>
      <c r="B8" s="22">
        <v>1414</v>
      </c>
      <c r="C8" s="23" t="s">
        <v>247</v>
      </c>
      <c r="D8" s="23" t="s">
        <v>59</v>
      </c>
      <c r="E8" s="23" t="s">
        <v>324</v>
      </c>
      <c r="F8" s="23"/>
      <c r="H8" s="24">
        <v>5</v>
      </c>
      <c r="I8" s="24">
        <v>3</v>
      </c>
      <c r="J8" s="24">
        <f>G8+H8+I8</f>
        <v>8</v>
      </c>
      <c r="K8" s="24">
        <v>3</v>
      </c>
      <c r="M8" s="24">
        <v>1</v>
      </c>
      <c r="N8" s="24">
        <v>7</v>
      </c>
      <c r="O8" s="24">
        <v>7</v>
      </c>
      <c r="P8" s="24">
        <f>M8+N8+O8</f>
        <v>15</v>
      </c>
      <c r="Q8" s="24">
        <v>5</v>
      </c>
      <c r="AE8" s="24">
        <f>K8+1+Q8+1</f>
        <v>10</v>
      </c>
      <c r="AF8" s="24">
        <f>H8+1+N8+1</f>
        <v>14</v>
      </c>
      <c r="AG8" s="24">
        <f>G8+1+M8+1</f>
        <v>3</v>
      </c>
      <c r="AH8" s="24">
        <f>L8+1+R8+1</f>
        <v>2</v>
      </c>
    </row>
    <row r="9" spans="1:34" s="24" customFormat="1" ht="25.5" customHeight="1">
      <c r="A9" s="22"/>
      <c r="B9" s="22">
        <v>37101</v>
      </c>
      <c r="C9" s="23" t="s">
        <v>269</v>
      </c>
      <c r="D9" s="23" t="s">
        <v>277</v>
      </c>
      <c r="E9" s="23" t="s">
        <v>240</v>
      </c>
      <c r="F9" s="23"/>
      <c r="G9" s="24">
        <v>3</v>
      </c>
      <c r="H9" s="24">
        <v>3</v>
      </c>
      <c r="I9" s="24">
        <v>7</v>
      </c>
      <c r="J9" s="24">
        <f>G9+H9+I9</f>
        <v>13</v>
      </c>
      <c r="K9" s="24">
        <v>7</v>
      </c>
      <c r="L9" s="24">
        <v>7</v>
      </c>
      <c r="Y9" s="3"/>
      <c r="Z9" s="3"/>
      <c r="AA9" s="3"/>
      <c r="AB9" s="3"/>
      <c r="AC9" s="3"/>
      <c r="AD9" s="3"/>
      <c r="AE9" s="30">
        <f>K9+1</f>
        <v>8</v>
      </c>
      <c r="AF9" s="30">
        <f>H9+1</f>
        <v>4</v>
      </c>
      <c r="AG9" s="30">
        <f>G9+1</f>
        <v>4</v>
      </c>
      <c r="AH9" s="30">
        <f>L9+1</f>
        <v>8</v>
      </c>
    </row>
    <row r="10" spans="1:34" s="24" customFormat="1" ht="25.5" customHeight="1">
      <c r="A10" s="22"/>
      <c r="B10" s="22">
        <v>48434</v>
      </c>
      <c r="C10" s="23" t="s">
        <v>327</v>
      </c>
      <c r="D10" s="23" t="s">
        <v>328</v>
      </c>
      <c r="E10" s="23" t="s">
        <v>240</v>
      </c>
      <c r="F10" s="23"/>
      <c r="H10" s="24">
        <v>7</v>
      </c>
      <c r="I10" s="24">
        <v>5</v>
      </c>
      <c r="J10" s="24">
        <f>G10+H10+I10</f>
        <v>12</v>
      </c>
      <c r="K10" s="24">
        <v>5</v>
      </c>
      <c r="Y10" s="3"/>
      <c r="Z10" s="3"/>
      <c r="AA10" s="3"/>
      <c r="AB10" s="3"/>
      <c r="AC10" s="3"/>
      <c r="AD10" s="3"/>
      <c r="AE10" s="30">
        <f>K10+1</f>
        <v>6</v>
      </c>
      <c r="AF10" s="30">
        <f>H10+1</f>
        <v>8</v>
      </c>
      <c r="AG10" s="30">
        <f>G10+1</f>
        <v>1</v>
      </c>
      <c r="AH10" s="30">
        <f>L10+1</f>
        <v>1</v>
      </c>
    </row>
    <row r="11" spans="1:34" s="24" customFormat="1" ht="25.5" customHeight="1">
      <c r="A11" s="22"/>
      <c r="B11" s="22">
        <v>113607</v>
      </c>
      <c r="C11" s="23" t="s">
        <v>201</v>
      </c>
      <c r="D11" s="23" t="s">
        <v>202</v>
      </c>
      <c r="E11" s="23" t="s">
        <v>203</v>
      </c>
      <c r="F11" s="23"/>
      <c r="N11" s="24">
        <v>2</v>
      </c>
      <c r="P11" s="24">
        <f>M11+N11+O11</f>
        <v>2</v>
      </c>
      <c r="S11" s="24">
        <v>5</v>
      </c>
      <c r="T11" s="24">
        <v>5</v>
      </c>
      <c r="U11" s="24">
        <v>3</v>
      </c>
      <c r="V11" s="24">
        <f>S11+T11+U11</f>
        <v>13</v>
      </c>
      <c r="W11" s="24">
        <v>3</v>
      </c>
      <c r="AE11" s="24">
        <f>Q11+1+W11+1</f>
        <v>5</v>
      </c>
      <c r="AF11" s="24">
        <f>N11+1+T11+1</f>
        <v>9</v>
      </c>
      <c r="AG11" s="24">
        <f>M11+1+S11+1</f>
        <v>7</v>
      </c>
      <c r="AH11" s="24">
        <f>R11+1+X11+1</f>
        <v>2</v>
      </c>
    </row>
    <row r="12" spans="1:34" s="24" customFormat="1" ht="25.5" customHeight="1">
      <c r="A12" s="22"/>
      <c r="B12" s="22">
        <v>216872</v>
      </c>
      <c r="C12" s="23" t="s">
        <v>58</v>
      </c>
      <c r="D12" s="23" t="s">
        <v>199</v>
      </c>
      <c r="E12" s="23" t="s">
        <v>200</v>
      </c>
      <c r="F12" s="23"/>
      <c r="M12" s="24">
        <v>2</v>
      </c>
      <c r="P12" s="24">
        <f>M12+N12+O12</f>
        <v>2</v>
      </c>
      <c r="T12" s="24">
        <v>3</v>
      </c>
      <c r="U12" s="24">
        <v>2</v>
      </c>
      <c r="V12" s="24">
        <f>S12+T12+U12</f>
        <v>5</v>
      </c>
      <c r="W12" s="24">
        <v>2</v>
      </c>
      <c r="X12" s="24">
        <v>5</v>
      </c>
      <c r="AE12" s="24">
        <f>Q12+1+W12+1</f>
        <v>4</v>
      </c>
      <c r="AF12" s="24">
        <f>N12+1+T12+1</f>
        <v>5</v>
      </c>
      <c r="AG12" s="24">
        <f>M12+1+S12+1</f>
        <v>4</v>
      </c>
      <c r="AH12" s="24">
        <f>R12+1+X12+1</f>
        <v>7</v>
      </c>
    </row>
    <row r="13" spans="1:34" s="24" customFormat="1" ht="25.5" customHeight="1">
      <c r="A13" s="22"/>
      <c r="B13" s="22">
        <v>210190</v>
      </c>
      <c r="C13" s="23" t="s">
        <v>358</v>
      </c>
      <c r="D13" s="23" t="s">
        <v>359</v>
      </c>
      <c r="E13" s="23" t="s">
        <v>360</v>
      </c>
      <c r="F13" s="23"/>
      <c r="S13" s="24">
        <v>3</v>
      </c>
      <c r="U13" s="24">
        <v>1</v>
      </c>
      <c r="V13" s="24">
        <f>S13+T13+U13</f>
        <v>4</v>
      </c>
      <c r="W13" s="24">
        <v>1</v>
      </c>
      <c r="AE13" s="24">
        <f>W13+1</f>
        <v>2</v>
      </c>
      <c r="AF13" s="24">
        <f>T13+1</f>
        <v>1</v>
      </c>
      <c r="AG13" s="24">
        <f>S13+1</f>
        <v>4</v>
      </c>
      <c r="AH13" s="24">
        <f>X13+1</f>
        <v>1</v>
      </c>
    </row>
    <row r="14" spans="1:34" s="24" customFormat="1" ht="25.5" customHeight="1">
      <c r="A14" s="22"/>
      <c r="B14" s="22">
        <v>257503</v>
      </c>
      <c r="C14" s="23" t="s">
        <v>325</v>
      </c>
      <c r="D14" s="23" t="s">
        <v>326</v>
      </c>
      <c r="E14" s="23" t="s">
        <v>313</v>
      </c>
      <c r="F14" s="23"/>
      <c r="T14" s="24">
        <v>1</v>
      </c>
      <c r="V14" s="24">
        <f>S14+T14+U14</f>
        <v>1</v>
      </c>
      <c r="AE14" s="24">
        <f>K14+1+W14+1</f>
        <v>2</v>
      </c>
      <c r="AF14" s="24">
        <f>H14+1+T14+1</f>
        <v>3</v>
      </c>
      <c r="AG14" s="24">
        <f>G14+1+S14+1</f>
        <v>2</v>
      </c>
      <c r="AH14" s="24">
        <f>X14+1</f>
        <v>1</v>
      </c>
    </row>
    <row r="15" spans="1:34" s="24" customFormat="1" ht="25.5" customHeight="1">
      <c r="A15" s="22"/>
      <c r="B15" s="22">
        <v>88190</v>
      </c>
      <c r="C15" s="23" t="s">
        <v>244</v>
      </c>
      <c r="D15" s="23" t="s">
        <v>245</v>
      </c>
      <c r="E15" s="23" t="s">
        <v>246</v>
      </c>
      <c r="F15" s="23"/>
      <c r="V15" s="24">
        <f>S15+T15+U15</f>
        <v>0</v>
      </c>
      <c r="X15" s="24">
        <v>7</v>
      </c>
      <c r="AE15" s="24">
        <f>K15+1+W15+1</f>
        <v>2</v>
      </c>
      <c r="AF15" s="24">
        <f>H15+1+T15+1</f>
        <v>2</v>
      </c>
      <c r="AG15" s="24">
        <f>G15+1+S15+1</f>
        <v>2</v>
      </c>
      <c r="AH15" s="24">
        <f>L15+1+X15+1</f>
        <v>9</v>
      </c>
    </row>
    <row r="16" spans="2:34" ht="25.5" customHeight="1">
      <c r="B16" s="4">
        <v>271150</v>
      </c>
      <c r="C16" s="5" t="s">
        <v>241</v>
      </c>
      <c r="D16" s="5" t="s">
        <v>242</v>
      </c>
      <c r="E16" s="5" t="s">
        <v>243</v>
      </c>
      <c r="P16" s="3">
        <v>0</v>
      </c>
      <c r="Y16" s="28"/>
      <c r="Z16" s="28"/>
      <c r="AA16" s="28"/>
      <c r="AB16" s="28"/>
      <c r="AC16" s="28"/>
      <c r="AD16" s="28"/>
      <c r="AE16" s="30">
        <f>K16+1+Q16+1</f>
        <v>2</v>
      </c>
      <c r="AF16" s="30">
        <f>H16+1+N16+1</f>
        <v>2</v>
      </c>
      <c r="AG16" s="30">
        <f>G16+1+M16+1</f>
        <v>2</v>
      </c>
      <c r="AH16" s="30">
        <f>L16+1+R16+1</f>
        <v>2</v>
      </c>
    </row>
    <row r="17" spans="2:34" ht="25.5" customHeight="1">
      <c r="B17" s="4">
        <v>3794</v>
      </c>
      <c r="C17" s="5" t="s">
        <v>253</v>
      </c>
      <c r="D17" s="5" t="s">
        <v>251</v>
      </c>
      <c r="E17" s="5" t="s">
        <v>252</v>
      </c>
      <c r="P17" s="24">
        <f>M17+N17+O17</f>
        <v>0</v>
      </c>
      <c r="Y17" s="28"/>
      <c r="Z17" s="28"/>
      <c r="AA17" s="28"/>
      <c r="AB17" s="28"/>
      <c r="AC17" s="28"/>
      <c r="AD17" s="28"/>
      <c r="AE17" s="30">
        <f>K17+1+Q17+1</f>
        <v>2</v>
      </c>
      <c r="AF17" s="30">
        <f>H17+1+N17+1</f>
        <v>2</v>
      </c>
      <c r="AG17" s="30">
        <f>G17+1+M17+1</f>
        <v>2</v>
      </c>
      <c r="AH17" s="30">
        <f>L17+1+R17+1</f>
        <v>2</v>
      </c>
    </row>
    <row r="18" spans="2:34" ht="25.5" customHeight="1">
      <c r="B18" s="4">
        <v>3793</v>
      </c>
      <c r="C18" s="5" t="s">
        <v>250</v>
      </c>
      <c r="D18" s="5" t="s">
        <v>251</v>
      </c>
      <c r="E18" s="5" t="s">
        <v>252</v>
      </c>
      <c r="P18" s="24">
        <f>M18+N18+O18</f>
        <v>0</v>
      </c>
      <c r="Y18" s="28"/>
      <c r="Z18" s="28"/>
      <c r="AA18" s="28"/>
      <c r="AB18" s="28"/>
      <c r="AC18" s="28"/>
      <c r="AD18" s="28"/>
      <c r="AE18" s="30">
        <f>K18+1+Q18+1</f>
        <v>2</v>
      </c>
      <c r="AF18" s="30">
        <f>H18+1+N18+1</f>
        <v>2</v>
      </c>
      <c r="AG18" s="30">
        <f>G18+1+M18+1</f>
        <v>2</v>
      </c>
      <c r="AH18" s="30">
        <f>L18+1+R18+1</f>
        <v>2</v>
      </c>
    </row>
    <row r="19" spans="2:34" ht="25.5" customHeight="1">
      <c r="B19" s="4">
        <v>33018</v>
      </c>
      <c r="C19" s="5" t="s">
        <v>316</v>
      </c>
      <c r="D19" s="5" t="s">
        <v>317</v>
      </c>
      <c r="E19" s="5" t="s">
        <v>318</v>
      </c>
      <c r="G19" s="3">
        <v>5</v>
      </c>
      <c r="I19" s="3">
        <v>2</v>
      </c>
      <c r="J19" s="3">
        <f>G19+H19+I19</f>
        <v>7</v>
      </c>
      <c r="K19" s="3">
        <v>1</v>
      </c>
      <c r="AE19" s="30">
        <f>K19+1</f>
        <v>2</v>
      </c>
      <c r="AF19" s="30">
        <f>H19+1</f>
        <v>1</v>
      </c>
      <c r="AG19" s="30">
        <f>G19+1</f>
        <v>6</v>
      </c>
      <c r="AH19" s="30">
        <f>L19+1</f>
        <v>1</v>
      </c>
    </row>
    <row r="20" spans="2:34" ht="25.5" customHeight="1">
      <c r="B20" s="4">
        <v>40588</v>
      </c>
      <c r="C20" s="5" t="s">
        <v>204</v>
      </c>
      <c r="D20" s="5" t="s">
        <v>362</v>
      </c>
      <c r="E20" s="5" t="s">
        <v>363</v>
      </c>
      <c r="O20" s="3">
        <v>1</v>
      </c>
      <c r="P20" s="24">
        <f>M20+N20+O20</f>
        <v>1</v>
      </c>
      <c r="Y20" s="28"/>
      <c r="Z20" s="28"/>
      <c r="AA20" s="28"/>
      <c r="AB20" s="28"/>
      <c r="AC20" s="28"/>
      <c r="AD20" s="28"/>
      <c r="AE20" s="30">
        <f>Q20+1</f>
        <v>1</v>
      </c>
      <c r="AF20" s="30">
        <f>N20+1</f>
        <v>1</v>
      </c>
      <c r="AG20" s="30">
        <f>M20+1</f>
        <v>1</v>
      </c>
      <c r="AH20" s="30">
        <f>R20+1</f>
        <v>1</v>
      </c>
    </row>
    <row r="21" spans="2:34" ht="25.5" customHeight="1">
      <c r="B21" s="4">
        <v>205313</v>
      </c>
      <c r="C21" s="5" t="s">
        <v>258</v>
      </c>
      <c r="D21" s="5" t="s">
        <v>259</v>
      </c>
      <c r="E21" s="5" t="s">
        <v>260</v>
      </c>
      <c r="H21" s="3">
        <v>2</v>
      </c>
      <c r="I21" s="3">
        <v>1</v>
      </c>
      <c r="J21" s="3">
        <f>G21+H21+I21</f>
        <v>3</v>
      </c>
      <c r="AE21" s="30">
        <f>K21+1</f>
        <v>1</v>
      </c>
      <c r="AF21" s="30">
        <f>H21+1</f>
        <v>3</v>
      </c>
      <c r="AG21" s="30">
        <f>G21+1</f>
        <v>1</v>
      </c>
      <c r="AH21" s="30">
        <f>L21+1</f>
        <v>1</v>
      </c>
    </row>
    <row r="22" spans="2:34" ht="25.5" customHeight="1">
      <c r="B22" s="4">
        <v>46944</v>
      </c>
      <c r="C22" s="5" t="s">
        <v>261</v>
      </c>
      <c r="D22" s="5" t="s">
        <v>262</v>
      </c>
      <c r="E22" s="5" t="s">
        <v>263</v>
      </c>
      <c r="H22" s="3">
        <v>1</v>
      </c>
      <c r="J22" s="3">
        <f>G22+H22+I22</f>
        <v>1</v>
      </c>
      <c r="AE22" s="30">
        <f>K22+1</f>
        <v>1</v>
      </c>
      <c r="AF22" s="30">
        <f>H22+1</f>
        <v>2</v>
      </c>
      <c r="AG22" s="30">
        <f>G22+1</f>
        <v>1</v>
      </c>
      <c r="AH22" s="30">
        <f>L22+1</f>
        <v>1</v>
      </c>
    </row>
    <row r="23" spans="2:34" ht="25.5" customHeight="1">
      <c r="B23" s="4">
        <v>177340</v>
      </c>
      <c r="C23" s="5" t="s">
        <v>264</v>
      </c>
      <c r="D23" s="5" t="s">
        <v>265</v>
      </c>
      <c r="E23" s="5" t="s">
        <v>276</v>
      </c>
      <c r="G23" s="3">
        <v>1</v>
      </c>
      <c r="J23" s="3">
        <f>G23+H23+I23</f>
        <v>1</v>
      </c>
      <c r="AE23" s="30">
        <f>K23+1</f>
        <v>1</v>
      </c>
      <c r="AF23" s="30">
        <f>H23+1</f>
        <v>1</v>
      </c>
      <c r="AG23" s="30">
        <f>G23+1</f>
        <v>2</v>
      </c>
      <c r="AH23" s="30">
        <f>L23+1</f>
        <v>1</v>
      </c>
    </row>
    <row r="24" spans="2:34" ht="25.5" customHeight="1">
      <c r="B24" s="4">
        <v>29614</v>
      </c>
      <c r="C24" s="5" t="s">
        <v>247</v>
      </c>
      <c r="D24" s="5" t="s">
        <v>248</v>
      </c>
      <c r="E24" s="5" t="s">
        <v>249</v>
      </c>
      <c r="AE24" s="30">
        <f>K24+1</f>
        <v>1</v>
      </c>
      <c r="AF24" s="30">
        <f>H24+1</f>
        <v>1</v>
      </c>
      <c r="AG24" s="30">
        <f>G24+1</f>
        <v>1</v>
      </c>
      <c r="AH24" s="30">
        <f>L24+1</f>
        <v>1</v>
      </c>
    </row>
    <row r="25" spans="2:34" ht="25.5" customHeight="1">
      <c r="B25" s="4">
        <v>80089</v>
      </c>
      <c r="C25" s="5" t="s">
        <v>322</v>
      </c>
      <c r="D25" s="5" t="s">
        <v>323</v>
      </c>
      <c r="E25" s="5" t="s">
        <v>257</v>
      </c>
      <c r="AE25" s="30">
        <f>K25+1</f>
        <v>1</v>
      </c>
      <c r="AF25" s="30">
        <f>H25+1</f>
        <v>1</v>
      </c>
      <c r="AG25" s="30">
        <f>G25+1</f>
        <v>1</v>
      </c>
      <c r="AH25" s="30">
        <f>L25+1</f>
        <v>1</v>
      </c>
    </row>
  </sheetData>
  <sheetProtection/>
  <mergeCells count="4">
    <mergeCell ref="G1:L1"/>
    <mergeCell ref="AE1:AH1"/>
    <mergeCell ref="M1:R1"/>
    <mergeCell ref="S1:X1"/>
  </mergeCells>
  <printOptions/>
  <pageMargins left="0.75" right="0.75" top="1" bottom="1" header="0.5" footer="0.5"/>
  <pageSetup fitToHeight="1" fitToWidth="1" orientation="landscape" scale="6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view="pageBreakPreview" zoomScale="60" zoomScaleNormal="70" zoomScalePageLayoutView="0" workbookViewId="0" topLeftCell="A1">
      <selection activeCell="AG5" sqref="AG5"/>
    </sheetView>
  </sheetViews>
  <sheetFormatPr defaultColWidth="10.75390625" defaultRowHeight="12.75"/>
  <cols>
    <col min="1" max="1" width="4.875" style="4" customWidth="1"/>
    <col min="2" max="2" width="8.25390625" style="4" customWidth="1"/>
    <col min="3" max="3" width="7.375" style="5" customWidth="1"/>
    <col min="4" max="4" width="9.00390625" style="5" customWidth="1"/>
    <col min="5" max="5" width="15.625" style="5" bestFit="1" customWidth="1"/>
    <col min="6" max="6" width="3.625" style="5" customWidth="1"/>
    <col min="7" max="30" width="4.25390625" style="3" customWidth="1"/>
    <col min="31" max="34" width="3.75390625" style="30" customWidth="1"/>
    <col min="35" max="35" width="10.75390625" style="28" customWidth="1"/>
    <col min="36" max="16384" width="10.75390625" style="3" customWidth="1"/>
  </cols>
  <sheetData>
    <row r="1" spans="1:35" s="37" customFormat="1" ht="14.25">
      <c r="A1" s="33"/>
      <c r="B1" s="33"/>
      <c r="C1" s="34"/>
      <c r="D1" s="34"/>
      <c r="E1" s="34"/>
      <c r="F1" s="34"/>
      <c r="G1" s="59" t="s">
        <v>394</v>
      </c>
      <c r="H1" s="60"/>
      <c r="I1" s="60"/>
      <c r="J1" s="60"/>
      <c r="K1" s="60"/>
      <c r="L1" s="60"/>
      <c r="M1" s="64" t="s">
        <v>395</v>
      </c>
      <c r="N1" s="65"/>
      <c r="O1" s="65"/>
      <c r="P1" s="65"/>
      <c r="Q1" s="65"/>
      <c r="R1" s="66"/>
      <c r="S1" s="64" t="s">
        <v>396</v>
      </c>
      <c r="T1" s="65"/>
      <c r="U1" s="65"/>
      <c r="V1" s="65"/>
      <c r="W1" s="65"/>
      <c r="X1" s="66"/>
      <c r="Y1" s="35" t="s">
        <v>387</v>
      </c>
      <c r="Z1" s="35"/>
      <c r="AA1" s="35"/>
      <c r="AB1" s="35"/>
      <c r="AC1" s="35"/>
      <c r="AD1" s="35"/>
      <c r="AE1" s="61" t="s">
        <v>397</v>
      </c>
      <c r="AF1" s="62"/>
      <c r="AG1" s="62"/>
      <c r="AH1" s="63"/>
      <c r="AI1" s="36"/>
    </row>
    <row r="2" spans="1:35" s="6" customFormat="1" ht="71.25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303</v>
      </c>
      <c r="G2" s="6" t="s">
        <v>197</v>
      </c>
      <c r="H2" s="6" t="s">
        <v>198</v>
      </c>
      <c r="I2" s="6" t="s">
        <v>315</v>
      </c>
      <c r="J2" s="6" t="s">
        <v>192</v>
      </c>
      <c r="K2" s="6" t="s">
        <v>193</v>
      </c>
      <c r="L2" s="6" t="s">
        <v>194</v>
      </c>
      <c r="M2" s="6" t="s">
        <v>197</v>
      </c>
      <c r="N2" s="6" t="s">
        <v>198</v>
      </c>
      <c r="O2" s="6" t="s">
        <v>315</v>
      </c>
      <c r="P2" s="6" t="s">
        <v>192</v>
      </c>
      <c r="Q2" s="6" t="s">
        <v>193</v>
      </c>
      <c r="R2" s="6" t="s">
        <v>194</v>
      </c>
      <c r="S2" s="6" t="s">
        <v>197</v>
      </c>
      <c r="T2" s="6" t="s">
        <v>198</v>
      </c>
      <c r="U2" s="6" t="s">
        <v>315</v>
      </c>
      <c r="V2" s="6" t="s">
        <v>192</v>
      </c>
      <c r="W2" s="6" t="s">
        <v>193</v>
      </c>
      <c r="X2" s="6" t="s">
        <v>194</v>
      </c>
      <c r="Y2" s="6" t="s">
        <v>197</v>
      </c>
      <c r="Z2" s="6" t="s">
        <v>198</v>
      </c>
      <c r="AA2" s="6" t="s">
        <v>315</v>
      </c>
      <c r="AB2" s="6" t="s">
        <v>192</v>
      </c>
      <c r="AC2" s="6" t="s">
        <v>193</v>
      </c>
      <c r="AD2" s="6" t="s">
        <v>194</v>
      </c>
      <c r="AE2" s="2" t="s">
        <v>388</v>
      </c>
      <c r="AF2" s="2" t="s">
        <v>389</v>
      </c>
      <c r="AG2" s="2" t="s">
        <v>310</v>
      </c>
      <c r="AH2" s="2" t="s">
        <v>390</v>
      </c>
      <c r="AI2" s="29"/>
    </row>
    <row r="3" spans="1:34" s="18" customFormat="1" ht="25.5" customHeight="1">
      <c r="A3" s="16">
        <v>24</v>
      </c>
      <c r="B3" s="16">
        <v>196668</v>
      </c>
      <c r="C3" s="17" t="s">
        <v>330</v>
      </c>
      <c r="D3" s="17" t="s">
        <v>331</v>
      </c>
      <c r="E3" s="17" t="s">
        <v>329</v>
      </c>
      <c r="F3" s="17"/>
      <c r="G3" s="18">
        <v>3</v>
      </c>
      <c r="H3" s="18">
        <v>5</v>
      </c>
      <c r="I3" s="18">
        <v>7</v>
      </c>
      <c r="J3" s="18">
        <f>G3+H3+I3</f>
        <v>15</v>
      </c>
      <c r="K3" s="18">
        <v>7</v>
      </c>
      <c r="M3" s="18">
        <v>7</v>
      </c>
      <c r="N3" s="18">
        <v>2</v>
      </c>
      <c r="O3" s="18">
        <v>7</v>
      </c>
      <c r="P3" s="18">
        <f>M3+N3+O3</f>
        <v>16</v>
      </c>
      <c r="Q3" s="18">
        <v>7</v>
      </c>
      <c r="Y3" s="18">
        <v>5</v>
      </c>
      <c r="Z3" s="18">
        <v>7</v>
      </c>
      <c r="AA3" s="18">
        <v>7</v>
      </c>
      <c r="AB3" s="18">
        <f>Y3+Z3+AA3</f>
        <v>19</v>
      </c>
      <c r="AC3" s="18">
        <v>7</v>
      </c>
      <c r="AE3" s="48">
        <f>K3+1+Q3+1+AC3+1</f>
        <v>24</v>
      </c>
      <c r="AF3" s="18">
        <f>H3+1+N3+1+Z3+1</f>
        <v>17</v>
      </c>
      <c r="AG3" s="18">
        <f>G3+1+M3+1+Y3+1</f>
        <v>18</v>
      </c>
      <c r="AH3" s="18">
        <f>L3+1+R3+1</f>
        <v>2</v>
      </c>
    </row>
    <row r="4" spans="1:34" s="9" customFormat="1" ht="25.5" customHeight="1">
      <c r="A4" s="10">
        <v>26</v>
      </c>
      <c r="B4" s="10">
        <v>6637</v>
      </c>
      <c r="C4" s="11" t="s">
        <v>370</v>
      </c>
      <c r="D4" s="11" t="s">
        <v>160</v>
      </c>
      <c r="E4" s="11" t="s">
        <v>161</v>
      </c>
      <c r="F4" s="11"/>
      <c r="G4" s="9">
        <v>7</v>
      </c>
      <c r="H4" s="9">
        <v>2</v>
      </c>
      <c r="I4" s="9">
        <v>2</v>
      </c>
      <c r="J4" s="9">
        <f>G4+H4+I4</f>
        <v>11</v>
      </c>
      <c r="K4" s="9">
        <v>5</v>
      </c>
      <c r="M4" s="9">
        <v>5</v>
      </c>
      <c r="N4" s="9">
        <v>7</v>
      </c>
      <c r="O4" s="9">
        <v>3</v>
      </c>
      <c r="P4" s="9">
        <f>M4+N4+O4</f>
        <v>15</v>
      </c>
      <c r="Q4" s="9">
        <v>5</v>
      </c>
      <c r="Y4" s="9">
        <v>7</v>
      </c>
      <c r="AA4" s="9">
        <v>5</v>
      </c>
      <c r="AB4" s="9">
        <f>Y4+Z4+AA4</f>
        <v>12</v>
      </c>
      <c r="AC4" s="9">
        <v>5</v>
      </c>
      <c r="AE4" s="9">
        <f>K4+1+Q4+1+AA4+1</f>
        <v>18</v>
      </c>
      <c r="AF4" s="49">
        <f>H4+1+N4+1</f>
        <v>11</v>
      </c>
      <c r="AG4" s="9">
        <f>G4+1+M4+1+Y4+1</f>
        <v>22</v>
      </c>
      <c r="AH4" s="9">
        <f>L4+1+R4+1</f>
        <v>2</v>
      </c>
    </row>
    <row r="5" spans="1:34" s="13" customFormat="1" ht="25.5" customHeight="1">
      <c r="A5" s="14"/>
      <c r="B5" s="14">
        <v>251475</v>
      </c>
      <c r="C5" s="15" t="s">
        <v>162</v>
      </c>
      <c r="D5" s="15" t="s">
        <v>163</v>
      </c>
      <c r="E5" s="15" t="s">
        <v>164</v>
      </c>
      <c r="F5" s="15"/>
      <c r="S5" s="13">
        <v>7</v>
      </c>
      <c r="T5" s="13">
        <v>7</v>
      </c>
      <c r="U5" s="13">
        <v>7</v>
      </c>
      <c r="V5" s="13">
        <f>S5+T5+U5</f>
        <v>21</v>
      </c>
      <c r="W5" s="13">
        <v>7</v>
      </c>
      <c r="AE5" s="13">
        <f>W5+1</f>
        <v>8</v>
      </c>
      <c r="AF5" s="13">
        <f>T5+1</f>
        <v>8</v>
      </c>
      <c r="AG5" s="50">
        <f>S5+1</f>
        <v>8</v>
      </c>
      <c r="AH5" s="13">
        <v>1</v>
      </c>
    </row>
    <row r="6" spans="1:34" s="24" customFormat="1" ht="25.5" customHeight="1">
      <c r="A6" s="22"/>
      <c r="B6" s="22">
        <v>210833</v>
      </c>
      <c r="C6" s="23" t="s">
        <v>155</v>
      </c>
      <c r="D6" s="23" t="s">
        <v>156</v>
      </c>
      <c r="E6" s="23" t="s">
        <v>157</v>
      </c>
      <c r="F6" s="23"/>
      <c r="G6" s="24">
        <v>2</v>
      </c>
      <c r="H6" s="24">
        <v>3</v>
      </c>
      <c r="I6" s="24">
        <v>5</v>
      </c>
      <c r="J6" s="24">
        <f>G6+H6+I6</f>
        <v>10</v>
      </c>
      <c r="K6" s="24">
        <v>3</v>
      </c>
      <c r="L6" s="24">
        <v>5</v>
      </c>
      <c r="M6" s="24">
        <v>3</v>
      </c>
      <c r="N6" s="24">
        <v>5</v>
      </c>
      <c r="O6" s="24">
        <v>5</v>
      </c>
      <c r="P6" s="24">
        <f>M6+N6+O6</f>
        <v>13</v>
      </c>
      <c r="Q6" s="24">
        <v>3</v>
      </c>
      <c r="AE6" s="24">
        <f>K6+1+Q6+1</f>
        <v>8</v>
      </c>
      <c r="AF6" s="46">
        <f>H6+1+N6+1</f>
        <v>10</v>
      </c>
      <c r="AG6" s="24">
        <f>G6+1+M6+1</f>
        <v>7</v>
      </c>
      <c r="AH6" s="24">
        <f>L6+1+R6+1</f>
        <v>7</v>
      </c>
    </row>
    <row r="7" spans="1:34" s="24" customFormat="1" ht="25.5" customHeight="1">
      <c r="A7" s="22"/>
      <c r="B7" s="22">
        <v>258361</v>
      </c>
      <c r="C7" s="23" t="s">
        <v>158</v>
      </c>
      <c r="D7" s="23" t="s">
        <v>159</v>
      </c>
      <c r="E7" s="23" t="s">
        <v>336</v>
      </c>
      <c r="F7" s="23"/>
      <c r="S7" s="24">
        <v>5</v>
      </c>
      <c r="T7" s="24">
        <v>5</v>
      </c>
      <c r="U7" s="24">
        <v>5</v>
      </c>
      <c r="V7" s="24">
        <f>S7+T7+U7</f>
        <v>15</v>
      </c>
      <c r="W7" s="24">
        <v>5</v>
      </c>
      <c r="AE7" s="24">
        <f>W7+1</f>
        <v>6</v>
      </c>
      <c r="AF7" s="24">
        <f>T7+1</f>
        <v>6</v>
      </c>
      <c r="AG7" s="24">
        <f>S7+1</f>
        <v>6</v>
      </c>
      <c r="AH7" s="24">
        <v>1</v>
      </c>
    </row>
    <row r="8" spans="1:34" s="24" customFormat="1" ht="25.5" customHeight="1">
      <c r="A8" s="22"/>
      <c r="B8" s="22">
        <v>226501</v>
      </c>
      <c r="C8" s="23" t="s">
        <v>62</v>
      </c>
      <c r="D8" s="23" t="s">
        <v>63</v>
      </c>
      <c r="E8" s="23" t="s">
        <v>64</v>
      </c>
      <c r="F8" s="23"/>
      <c r="S8" s="24">
        <v>3</v>
      </c>
      <c r="T8" s="24">
        <v>3</v>
      </c>
      <c r="U8" s="24">
        <v>3</v>
      </c>
      <c r="V8" s="24">
        <f>S8+T8+U8</f>
        <v>9</v>
      </c>
      <c r="W8" s="24">
        <v>3</v>
      </c>
      <c r="AE8" s="24">
        <f>K8+1+W8+1</f>
        <v>5</v>
      </c>
      <c r="AF8" s="24">
        <f>H8+1+T8+1</f>
        <v>5</v>
      </c>
      <c r="AG8" s="24">
        <f>G8+1+S8+1</f>
        <v>5</v>
      </c>
      <c r="AH8" s="24">
        <f>L8+1+X8+1</f>
        <v>2</v>
      </c>
    </row>
    <row r="9" spans="1:34" s="21" customFormat="1" ht="25.5" customHeight="1">
      <c r="A9" s="19"/>
      <c r="B9" s="19">
        <v>255337</v>
      </c>
      <c r="C9" s="20" t="s">
        <v>334</v>
      </c>
      <c r="D9" s="20" t="s">
        <v>335</v>
      </c>
      <c r="E9" s="20" t="s">
        <v>246</v>
      </c>
      <c r="F9" s="20"/>
      <c r="H9" s="21">
        <v>1</v>
      </c>
      <c r="J9" s="21">
        <f>G9+H9+I9</f>
        <v>1</v>
      </c>
      <c r="L9" s="21">
        <v>7</v>
      </c>
      <c r="M9" s="21">
        <v>2</v>
      </c>
      <c r="N9" s="21">
        <v>3</v>
      </c>
      <c r="O9" s="21">
        <v>2</v>
      </c>
      <c r="P9" s="21">
        <f>M9+N9+O9</f>
        <v>7</v>
      </c>
      <c r="Q9" s="21">
        <v>2</v>
      </c>
      <c r="R9" s="21">
        <v>7</v>
      </c>
      <c r="AE9" s="21">
        <f>K9+1+Q9+1</f>
        <v>4</v>
      </c>
      <c r="AF9" s="21">
        <f>H9+1+N9+1</f>
        <v>6</v>
      </c>
      <c r="AG9" s="21">
        <f>G9+1+M9+1</f>
        <v>4</v>
      </c>
      <c r="AH9" s="47">
        <f>L9+1+R9+1</f>
        <v>16</v>
      </c>
    </row>
    <row r="10" spans="1:34" s="24" customFormat="1" ht="25.5" customHeight="1">
      <c r="A10" s="22"/>
      <c r="B10" s="22">
        <v>249677</v>
      </c>
      <c r="C10" s="23" t="s">
        <v>228</v>
      </c>
      <c r="D10" s="23" t="s">
        <v>229</v>
      </c>
      <c r="E10" s="23" t="s">
        <v>230</v>
      </c>
      <c r="F10" s="23"/>
      <c r="H10" s="24">
        <v>7</v>
      </c>
      <c r="I10" s="24">
        <v>1</v>
      </c>
      <c r="J10" s="24">
        <f>G10+H10+I10</f>
        <v>8</v>
      </c>
      <c r="K10" s="24">
        <v>2</v>
      </c>
      <c r="AE10" s="24">
        <f>K10+1</f>
        <v>3</v>
      </c>
      <c r="AF10" s="24">
        <f>H10+1</f>
        <v>8</v>
      </c>
      <c r="AG10" s="24">
        <f>G10+1</f>
        <v>1</v>
      </c>
      <c r="AH10" s="24">
        <f>L10+1</f>
        <v>1</v>
      </c>
    </row>
    <row r="11" spans="1:34" s="24" customFormat="1" ht="25.5" customHeight="1">
      <c r="A11" s="22"/>
      <c r="B11" s="22">
        <v>57117</v>
      </c>
      <c r="C11" s="23" t="s">
        <v>367</v>
      </c>
      <c r="D11" s="23" t="s">
        <v>368</v>
      </c>
      <c r="E11" s="23" t="s">
        <v>369</v>
      </c>
      <c r="F11" s="23"/>
      <c r="N11" s="24">
        <v>1</v>
      </c>
      <c r="P11" s="24">
        <f>M11+N11+O11</f>
        <v>1</v>
      </c>
      <c r="Q11" s="24">
        <v>1</v>
      </c>
      <c r="AE11" s="24">
        <f>Q11+1</f>
        <v>2</v>
      </c>
      <c r="AF11" s="24">
        <f>N11+1</f>
        <v>2</v>
      </c>
      <c r="AG11" s="24">
        <f>M11+1</f>
        <v>1</v>
      </c>
      <c r="AH11" s="24">
        <f>R11+1</f>
        <v>1</v>
      </c>
    </row>
    <row r="12" spans="1:34" s="24" customFormat="1" ht="25.5" customHeight="1">
      <c r="A12" s="22"/>
      <c r="B12" s="22">
        <v>166775</v>
      </c>
      <c r="C12" s="23" t="s">
        <v>332</v>
      </c>
      <c r="D12" s="23" t="s">
        <v>333</v>
      </c>
      <c r="E12" s="23" t="s">
        <v>257</v>
      </c>
      <c r="F12" s="23"/>
      <c r="G12" s="24">
        <v>5</v>
      </c>
      <c r="I12" s="24">
        <v>3</v>
      </c>
      <c r="J12" s="24">
        <f>G12+H12+I12</f>
        <v>8</v>
      </c>
      <c r="K12" s="24">
        <v>1</v>
      </c>
      <c r="AE12" s="24">
        <f aca="true" t="shared" si="0" ref="AE12:AE17">K12+1</f>
        <v>2</v>
      </c>
      <c r="AF12" s="24">
        <f aca="true" t="shared" si="1" ref="AF12:AF17">H12+1</f>
        <v>1</v>
      </c>
      <c r="AG12" s="24">
        <f aca="true" t="shared" si="2" ref="AG12:AG17">G12+1</f>
        <v>6</v>
      </c>
      <c r="AH12" s="24">
        <f aca="true" t="shared" si="3" ref="AH12:AH17">L12+1</f>
        <v>1</v>
      </c>
    </row>
    <row r="13" spans="1:34" s="24" customFormat="1" ht="25.5" customHeight="1">
      <c r="A13" s="22"/>
      <c r="B13" s="22">
        <v>302294</v>
      </c>
      <c r="C13" s="23" t="s">
        <v>365</v>
      </c>
      <c r="D13" s="23" t="s">
        <v>366</v>
      </c>
      <c r="E13" s="23" t="s">
        <v>313</v>
      </c>
      <c r="F13" s="23"/>
      <c r="G13" s="24">
        <v>1</v>
      </c>
      <c r="J13" s="24">
        <f>G13+H13+I13</f>
        <v>1</v>
      </c>
      <c r="AE13" s="24">
        <f t="shared" si="0"/>
        <v>1</v>
      </c>
      <c r="AF13" s="24">
        <f t="shared" si="1"/>
        <v>1</v>
      </c>
      <c r="AG13" s="24">
        <f t="shared" si="2"/>
        <v>2</v>
      </c>
      <c r="AH13" s="24">
        <f t="shared" si="3"/>
        <v>1</v>
      </c>
    </row>
    <row r="14" spans="1:34" s="24" customFormat="1" ht="25.5" customHeight="1">
      <c r="A14" s="22"/>
      <c r="B14" s="22">
        <v>274667</v>
      </c>
      <c r="C14" s="23" t="s">
        <v>65</v>
      </c>
      <c r="D14" s="23" t="s">
        <v>66</v>
      </c>
      <c r="E14" s="23" t="s">
        <v>230</v>
      </c>
      <c r="F14" s="23"/>
      <c r="AE14" s="24">
        <f t="shared" si="0"/>
        <v>1</v>
      </c>
      <c r="AF14" s="24">
        <f t="shared" si="1"/>
        <v>1</v>
      </c>
      <c r="AG14" s="24">
        <f t="shared" si="2"/>
        <v>1</v>
      </c>
      <c r="AH14" s="24">
        <f t="shared" si="3"/>
        <v>1</v>
      </c>
    </row>
    <row r="15" spans="1:34" s="24" customFormat="1" ht="25.5" customHeight="1">
      <c r="A15" s="22"/>
      <c r="B15" s="22">
        <v>164839</v>
      </c>
      <c r="C15" s="23" t="s">
        <v>67</v>
      </c>
      <c r="D15" s="23" t="s">
        <v>68</v>
      </c>
      <c r="E15" s="23" t="s">
        <v>260</v>
      </c>
      <c r="F15" s="23"/>
      <c r="AE15" s="24">
        <f t="shared" si="0"/>
        <v>1</v>
      </c>
      <c r="AF15" s="24">
        <f t="shared" si="1"/>
        <v>1</v>
      </c>
      <c r="AG15" s="24">
        <f t="shared" si="2"/>
        <v>1</v>
      </c>
      <c r="AH15" s="24">
        <f t="shared" si="3"/>
        <v>1</v>
      </c>
    </row>
    <row r="16" spans="1:34" s="24" customFormat="1" ht="25.5" customHeight="1">
      <c r="A16" s="22"/>
      <c r="B16" s="22">
        <v>297106</v>
      </c>
      <c r="C16" s="23" t="s">
        <v>69</v>
      </c>
      <c r="D16" s="23" t="s">
        <v>70</v>
      </c>
      <c r="E16" s="23" t="s">
        <v>71</v>
      </c>
      <c r="F16" s="23"/>
      <c r="AE16" s="24">
        <f t="shared" si="0"/>
        <v>1</v>
      </c>
      <c r="AF16" s="24">
        <f t="shared" si="1"/>
        <v>1</v>
      </c>
      <c r="AG16" s="24">
        <f t="shared" si="2"/>
        <v>1</v>
      </c>
      <c r="AH16" s="24">
        <f t="shared" si="3"/>
        <v>1</v>
      </c>
    </row>
    <row r="17" spans="1:34" s="24" customFormat="1" ht="25.5" customHeight="1">
      <c r="A17" s="22"/>
      <c r="B17" s="22">
        <v>251142</v>
      </c>
      <c r="C17" s="23" t="s">
        <v>225</v>
      </c>
      <c r="D17" s="23" t="s">
        <v>226</v>
      </c>
      <c r="E17" s="23" t="s">
        <v>227</v>
      </c>
      <c r="F17" s="23"/>
      <c r="AE17" s="24">
        <f t="shared" si="0"/>
        <v>1</v>
      </c>
      <c r="AF17" s="24">
        <f t="shared" si="1"/>
        <v>1</v>
      </c>
      <c r="AG17" s="24">
        <f t="shared" si="2"/>
        <v>1</v>
      </c>
      <c r="AH17" s="24">
        <f t="shared" si="3"/>
        <v>1</v>
      </c>
    </row>
  </sheetData>
  <sheetProtection/>
  <mergeCells count="4">
    <mergeCell ref="G1:L1"/>
    <mergeCell ref="AE1:AH1"/>
    <mergeCell ref="M1:R1"/>
    <mergeCell ref="S1:X1"/>
  </mergeCells>
  <printOptions/>
  <pageMargins left="0.75" right="0.75" top="1" bottom="1" header="0.5" footer="0.5"/>
  <pageSetup fitToHeight="1" fitToWidth="1" orientation="landscape" scale="6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view="pageBreakPreview" zoomScale="60" zoomScaleNormal="48" zoomScalePageLayoutView="0" workbookViewId="0" topLeftCell="A1">
      <selection activeCell="A1" sqref="A1:A16384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4.75390625" style="5" bestFit="1" customWidth="1"/>
    <col min="6" max="6" width="3.875" style="5" bestFit="1" customWidth="1"/>
    <col min="7" max="30" width="4.125" style="3" customWidth="1"/>
    <col min="31" max="34" width="3.875" style="30" customWidth="1"/>
    <col min="35" max="16384" width="10.75390625" style="3" customWidth="1"/>
  </cols>
  <sheetData>
    <row r="1" spans="1:34" s="41" customFormat="1" ht="15">
      <c r="A1" s="38"/>
      <c r="B1" s="38"/>
      <c r="C1" s="39"/>
      <c r="D1" s="39"/>
      <c r="E1" s="39"/>
      <c r="F1" s="39"/>
      <c r="G1" s="67" t="s">
        <v>401</v>
      </c>
      <c r="H1" s="68"/>
      <c r="I1" s="68"/>
      <c r="J1" s="68"/>
      <c r="K1" s="68"/>
      <c r="L1" s="68"/>
      <c r="M1" s="72" t="s">
        <v>402</v>
      </c>
      <c r="N1" s="73"/>
      <c r="O1" s="73"/>
      <c r="P1" s="73"/>
      <c r="Q1" s="73"/>
      <c r="R1" s="74"/>
      <c r="S1" s="72" t="s">
        <v>339</v>
      </c>
      <c r="T1" s="73"/>
      <c r="U1" s="73"/>
      <c r="V1" s="73"/>
      <c r="W1" s="73"/>
      <c r="X1" s="74"/>
      <c r="Y1" s="40" t="s">
        <v>340</v>
      </c>
      <c r="Z1" s="40"/>
      <c r="AA1" s="40"/>
      <c r="AB1" s="40"/>
      <c r="AC1" s="40"/>
      <c r="AD1" s="40"/>
      <c r="AE1" s="69" t="s">
        <v>341</v>
      </c>
      <c r="AF1" s="70"/>
      <c r="AG1" s="70"/>
      <c r="AH1" s="71"/>
    </row>
    <row r="2" spans="1:34" s="43" customFormat="1" ht="82.5">
      <c r="A2" s="42" t="s">
        <v>298</v>
      </c>
      <c r="B2" s="42" t="s">
        <v>299</v>
      </c>
      <c r="C2" s="42" t="s">
        <v>300</v>
      </c>
      <c r="D2" s="42" t="s">
        <v>301</v>
      </c>
      <c r="E2" s="42" t="s">
        <v>302</v>
      </c>
      <c r="F2" s="42" t="s">
        <v>303</v>
      </c>
      <c r="G2" s="43" t="s">
        <v>342</v>
      </c>
      <c r="H2" s="43" t="s">
        <v>314</v>
      </c>
      <c r="I2" s="43" t="s">
        <v>315</v>
      </c>
      <c r="J2" s="43" t="s">
        <v>343</v>
      </c>
      <c r="K2" s="43" t="s">
        <v>344</v>
      </c>
      <c r="L2" s="43" t="s">
        <v>392</v>
      </c>
      <c r="M2" s="43" t="s">
        <v>342</v>
      </c>
      <c r="N2" s="43" t="s">
        <v>314</v>
      </c>
      <c r="O2" s="43" t="s">
        <v>315</v>
      </c>
      <c r="P2" s="43" t="s">
        <v>343</v>
      </c>
      <c r="Q2" s="43" t="s">
        <v>344</v>
      </c>
      <c r="R2" s="43" t="s">
        <v>392</v>
      </c>
      <c r="S2" s="43" t="s">
        <v>342</v>
      </c>
      <c r="T2" s="43" t="s">
        <v>314</v>
      </c>
      <c r="U2" s="43" t="s">
        <v>315</v>
      </c>
      <c r="V2" s="43" t="s">
        <v>343</v>
      </c>
      <c r="W2" s="43" t="s">
        <v>344</v>
      </c>
      <c r="X2" s="43" t="s">
        <v>392</v>
      </c>
      <c r="Y2" s="43" t="s">
        <v>342</v>
      </c>
      <c r="Z2" s="43" t="s">
        <v>314</v>
      </c>
      <c r="AA2" s="43" t="s">
        <v>315</v>
      </c>
      <c r="AB2" s="43" t="s">
        <v>343</v>
      </c>
      <c r="AC2" s="43" t="s">
        <v>344</v>
      </c>
      <c r="AD2" s="43" t="s">
        <v>392</v>
      </c>
      <c r="AE2" s="44" t="s">
        <v>345</v>
      </c>
      <c r="AF2" s="44" t="s">
        <v>309</v>
      </c>
      <c r="AG2" s="44" t="s">
        <v>310</v>
      </c>
      <c r="AH2" s="44" t="s">
        <v>392</v>
      </c>
    </row>
    <row r="3" spans="1:34" s="18" customFormat="1" ht="25.5" customHeight="1">
      <c r="A3" s="16">
        <v>82</v>
      </c>
      <c r="B3" s="16">
        <v>257445</v>
      </c>
      <c r="C3" s="17" t="s">
        <v>278</v>
      </c>
      <c r="D3" s="17" t="s">
        <v>279</v>
      </c>
      <c r="E3" s="17" t="s">
        <v>321</v>
      </c>
      <c r="F3" s="17"/>
      <c r="G3" s="18">
        <v>7</v>
      </c>
      <c r="H3" s="18">
        <v>7</v>
      </c>
      <c r="I3" s="18">
        <v>7</v>
      </c>
      <c r="J3" s="18">
        <f>G3+H3+I3</f>
        <v>21</v>
      </c>
      <c r="K3" s="18">
        <v>7</v>
      </c>
      <c r="Y3" s="7">
        <v>5</v>
      </c>
      <c r="Z3" s="7">
        <v>7</v>
      </c>
      <c r="AA3" s="7">
        <v>7</v>
      </c>
      <c r="AB3" s="7">
        <f aca="true" t="shared" si="0" ref="AB3:AB15">Y3+Z3+AA3</f>
        <v>19</v>
      </c>
      <c r="AC3" s="7">
        <v>7</v>
      </c>
      <c r="AD3" s="7"/>
      <c r="AE3" s="51">
        <f>K3+1+AC3+1</f>
        <v>16</v>
      </c>
      <c r="AF3" s="51">
        <f>H3+1+Z3+1</f>
        <v>16</v>
      </c>
      <c r="AG3" s="51">
        <f>G3+1+Y3+1</f>
        <v>14</v>
      </c>
      <c r="AH3" s="51">
        <f>L3+1+1</f>
        <v>2</v>
      </c>
    </row>
    <row r="4" spans="1:34" s="13" customFormat="1" ht="25.5" customHeight="1">
      <c r="A4" s="14">
        <v>36</v>
      </c>
      <c r="B4" s="14">
        <v>295498</v>
      </c>
      <c r="C4" s="15" t="s">
        <v>72</v>
      </c>
      <c r="D4" s="15" t="s">
        <v>73</v>
      </c>
      <c r="E4" s="15" t="s">
        <v>140</v>
      </c>
      <c r="F4" s="15"/>
      <c r="S4" s="13">
        <v>7</v>
      </c>
      <c r="T4" s="13">
        <v>5</v>
      </c>
      <c r="U4" s="13">
        <v>2</v>
      </c>
      <c r="V4" s="13">
        <f>S4+T4+U4</f>
        <v>14</v>
      </c>
      <c r="W4" s="13">
        <v>7</v>
      </c>
      <c r="X4" s="13">
        <v>7</v>
      </c>
      <c r="Y4" s="13">
        <v>7</v>
      </c>
      <c r="Z4" s="13">
        <v>5</v>
      </c>
      <c r="AA4" s="13">
        <v>5</v>
      </c>
      <c r="AB4" s="13">
        <f t="shared" si="0"/>
        <v>17</v>
      </c>
      <c r="AC4" s="13">
        <v>5</v>
      </c>
      <c r="AE4" s="13">
        <f>W4+1+AC4+1</f>
        <v>14</v>
      </c>
      <c r="AF4" s="13">
        <f>T4+1+Z4+1</f>
        <v>12</v>
      </c>
      <c r="AG4" s="13">
        <f>S4+1+Y4+1</f>
        <v>16</v>
      </c>
      <c r="AH4" s="13">
        <f>X4+1+1</f>
        <v>9</v>
      </c>
    </row>
    <row r="5" spans="1:34" s="9" customFormat="1" ht="25.5" customHeight="1">
      <c r="A5" s="10">
        <v>65</v>
      </c>
      <c r="B5" s="10">
        <v>205313</v>
      </c>
      <c r="C5" s="11" t="s">
        <v>174</v>
      </c>
      <c r="D5" s="11" t="s">
        <v>175</v>
      </c>
      <c r="E5" s="11" t="s">
        <v>94</v>
      </c>
      <c r="F5" s="11"/>
      <c r="N5" s="9">
        <v>5</v>
      </c>
      <c r="O5" s="9">
        <v>2</v>
      </c>
      <c r="P5" s="9">
        <f>M5+N5+O5</f>
        <v>7</v>
      </c>
      <c r="Q5" s="9">
        <v>1</v>
      </c>
      <c r="T5" s="9">
        <v>7</v>
      </c>
      <c r="U5" s="9">
        <v>3</v>
      </c>
      <c r="V5" s="9">
        <f>S5+T5+U5</f>
        <v>10</v>
      </c>
      <c r="W5" s="9">
        <v>5</v>
      </c>
      <c r="Z5" s="9">
        <v>2</v>
      </c>
      <c r="AA5" s="9">
        <v>3</v>
      </c>
      <c r="AB5" s="9">
        <f t="shared" si="0"/>
        <v>5</v>
      </c>
      <c r="AC5" s="9">
        <v>3</v>
      </c>
      <c r="AE5" s="9">
        <f>Q5+1+W5+1+AC5+1</f>
        <v>12</v>
      </c>
      <c r="AF5" s="9">
        <f>N5+1+T5+1+Z5+1</f>
        <v>17</v>
      </c>
      <c r="AG5" s="9">
        <f>M5+1+S5+1+Y5+1</f>
        <v>3</v>
      </c>
      <c r="AH5" s="9">
        <f>R5+1+X5+1+1</f>
        <v>3</v>
      </c>
    </row>
    <row r="6" spans="1:34" s="21" customFormat="1" ht="25.5" customHeight="1">
      <c r="A6" s="19">
        <v>67</v>
      </c>
      <c r="B6" s="19">
        <v>288208</v>
      </c>
      <c r="C6" s="20" t="s">
        <v>212</v>
      </c>
      <c r="D6" s="20" t="s">
        <v>213</v>
      </c>
      <c r="E6" s="20" t="s">
        <v>200</v>
      </c>
      <c r="F6" s="20"/>
      <c r="N6" s="21">
        <v>1</v>
      </c>
      <c r="P6" s="21">
        <f>M6+N6+O6</f>
        <v>1</v>
      </c>
      <c r="R6" s="21">
        <v>5</v>
      </c>
      <c r="S6" s="21">
        <v>3</v>
      </c>
      <c r="T6" s="21">
        <v>3</v>
      </c>
      <c r="V6" s="21">
        <f>S6+T6+U6</f>
        <v>6</v>
      </c>
      <c r="W6" s="21">
        <v>2</v>
      </c>
      <c r="X6" s="21">
        <v>7</v>
      </c>
      <c r="Y6" s="21">
        <v>3</v>
      </c>
      <c r="AB6" s="12">
        <f t="shared" si="0"/>
        <v>3</v>
      </c>
      <c r="AC6" s="21">
        <v>2</v>
      </c>
      <c r="AD6" s="21">
        <v>7</v>
      </c>
      <c r="AE6" s="21">
        <f>Q6+1+W6+1+AC6+1</f>
        <v>7</v>
      </c>
      <c r="AF6" s="21">
        <f>N6+1+T6+1+Z5+1</f>
        <v>9</v>
      </c>
      <c r="AG6" s="21">
        <f>M6+1+S6+1+Y6+1</f>
        <v>9</v>
      </c>
      <c r="AH6" s="21">
        <f>R6+1+X6+1+AD6+1</f>
        <v>22</v>
      </c>
    </row>
    <row r="7" spans="1:34" s="24" customFormat="1" ht="25.5" customHeight="1">
      <c r="A7" s="22">
        <v>101</v>
      </c>
      <c r="B7" s="22">
        <v>290413</v>
      </c>
      <c r="C7" s="23" t="s">
        <v>89</v>
      </c>
      <c r="D7" s="23" t="s">
        <v>90</v>
      </c>
      <c r="E7" s="23" t="s">
        <v>91</v>
      </c>
      <c r="F7" s="23"/>
      <c r="Y7" s="3"/>
      <c r="Z7" s="3">
        <v>3</v>
      </c>
      <c r="AA7" s="3"/>
      <c r="AB7" s="3">
        <f t="shared" si="0"/>
        <v>3</v>
      </c>
      <c r="AC7" s="3">
        <v>1</v>
      </c>
      <c r="AD7" s="3"/>
      <c r="AE7" s="30">
        <v>1</v>
      </c>
      <c r="AF7" s="30">
        <v>1</v>
      </c>
      <c r="AG7" s="30">
        <v>1</v>
      </c>
      <c r="AH7" s="30">
        <v>1</v>
      </c>
    </row>
    <row r="8" spans="1:34" s="24" customFormat="1" ht="25.5" customHeight="1">
      <c r="A8" s="22">
        <v>35</v>
      </c>
      <c r="B8" s="22">
        <v>293351</v>
      </c>
      <c r="C8" s="23" t="s">
        <v>133</v>
      </c>
      <c r="D8" s="23" t="s">
        <v>134</v>
      </c>
      <c r="E8" s="23" t="s">
        <v>206</v>
      </c>
      <c r="F8" s="23"/>
      <c r="T8" s="24">
        <v>2</v>
      </c>
      <c r="U8" s="24">
        <v>7</v>
      </c>
      <c r="V8" s="24">
        <f>S8+T8+U8</f>
        <v>9</v>
      </c>
      <c r="W8" s="24">
        <v>3</v>
      </c>
      <c r="Y8" s="24">
        <v>2</v>
      </c>
      <c r="AB8" s="3">
        <f t="shared" si="0"/>
        <v>2</v>
      </c>
      <c r="AE8" s="24">
        <f>W8+1+1</f>
        <v>5</v>
      </c>
      <c r="AF8" s="24">
        <f>T8+1+1</f>
        <v>4</v>
      </c>
      <c r="AG8" s="24">
        <f>S8+1+Y8+1</f>
        <v>4</v>
      </c>
      <c r="AH8" s="24">
        <f>X8+1+1</f>
        <v>2</v>
      </c>
    </row>
    <row r="9" spans="1:34" s="24" customFormat="1" ht="25.5" customHeight="1">
      <c r="A9" s="22">
        <v>68</v>
      </c>
      <c r="B9" s="22">
        <v>168057</v>
      </c>
      <c r="C9" s="23" t="s">
        <v>83</v>
      </c>
      <c r="D9" s="23" t="s">
        <v>84</v>
      </c>
      <c r="E9" s="23" t="s">
        <v>130</v>
      </c>
      <c r="F9" s="23"/>
      <c r="AA9" s="24">
        <v>2</v>
      </c>
      <c r="AB9" s="3">
        <f t="shared" si="0"/>
        <v>2</v>
      </c>
      <c r="AE9" s="24">
        <v>1</v>
      </c>
      <c r="AF9" s="24">
        <v>1</v>
      </c>
      <c r="AG9" s="24">
        <v>1</v>
      </c>
      <c r="AH9" s="24">
        <v>1</v>
      </c>
    </row>
    <row r="10" spans="1:34" s="24" customFormat="1" ht="25.5" customHeight="1">
      <c r="A10" s="22">
        <v>83</v>
      </c>
      <c r="B10" s="22">
        <v>244355</v>
      </c>
      <c r="C10" s="23" t="s">
        <v>138</v>
      </c>
      <c r="D10" s="23" t="s">
        <v>85</v>
      </c>
      <c r="E10" s="23" t="s">
        <v>86</v>
      </c>
      <c r="F10" s="23"/>
      <c r="Y10" s="3"/>
      <c r="Z10" s="3">
        <v>1</v>
      </c>
      <c r="AA10" s="3"/>
      <c r="AB10" s="3">
        <f t="shared" si="0"/>
        <v>1</v>
      </c>
      <c r="AC10" s="3"/>
      <c r="AD10" s="3"/>
      <c r="AE10" s="30">
        <v>1</v>
      </c>
      <c r="AF10" s="30">
        <v>2</v>
      </c>
      <c r="AG10" s="30">
        <v>1</v>
      </c>
      <c r="AH10" s="30">
        <v>1</v>
      </c>
    </row>
    <row r="11" spans="1:34" s="24" customFormat="1" ht="25.5" customHeight="1">
      <c r="A11" s="22">
        <v>102</v>
      </c>
      <c r="B11" s="22">
        <v>314462</v>
      </c>
      <c r="C11" s="23" t="s">
        <v>92</v>
      </c>
      <c r="D11" s="23" t="s">
        <v>93</v>
      </c>
      <c r="E11" s="23" t="s">
        <v>91</v>
      </c>
      <c r="F11" s="23"/>
      <c r="Y11" s="3"/>
      <c r="Z11" s="3"/>
      <c r="AA11" s="3">
        <v>1</v>
      </c>
      <c r="AB11" s="3">
        <f t="shared" si="0"/>
        <v>1</v>
      </c>
      <c r="AC11" s="3"/>
      <c r="AD11" s="3"/>
      <c r="AE11" s="30">
        <v>1</v>
      </c>
      <c r="AF11" s="30">
        <v>1</v>
      </c>
      <c r="AG11" s="30">
        <v>1</v>
      </c>
      <c r="AH11" s="30">
        <v>1</v>
      </c>
    </row>
    <row r="12" spans="1:34" ht="25.5" customHeight="1">
      <c r="A12" s="4">
        <v>103</v>
      </c>
      <c r="B12" s="4">
        <v>302326</v>
      </c>
      <c r="C12" s="5" t="s">
        <v>210</v>
      </c>
      <c r="D12" s="5" t="s">
        <v>211</v>
      </c>
      <c r="E12" s="5" t="s">
        <v>272</v>
      </c>
      <c r="M12" s="3">
        <v>1</v>
      </c>
      <c r="P12" s="24">
        <f>M12+N12+O12</f>
        <v>1</v>
      </c>
      <c r="R12" s="3">
        <v>5</v>
      </c>
      <c r="Y12" s="3">
        <v>1</v>
      </c>
      <c r="AB12" s="3">
        <f t="shared" si="0"/>
        <v>1</v>
      </c>
      <c r="AE12" s="30">
        <f>Q12+1+1</f>
        <v>2</v>
      </c>
      <c r="AF12" s="30">
        <f>N12+1+1</f>
        <v>2</v>
      </c>
      <c r="AG12" s="30">
        <f>M12+1+Y12+1</f>
        <v>4</v>
      </c>
      <c r="AH12" s="30">
        <f>R12+1+1</f>
        <v>7</v>
      </c>
    </row>
    <row r="13" spans="1:34" ht="25.5" customHeight="1">
      <c r="A13" s="4">
        <v>29</v>
      </c>
      <c r="B13" s="4">
        <v>253153</v>
      </c>
      <c r="C13" s="5" t="s">
        <v>201</v>
      </c>
      <c r="D13" s="5" t="s">
        <v>78</v>
      </c>
      <c r="E13" s="5" t="s">
        <v>79</v>
      </c>
      <c r="AB13" s="3">
        <f t="shared" si="0"/>
        <v>0</v>
      </c>
      <c r="AE13" s="30">
        <v>1</v>
      </c>
      <c r="AF13" s="30">
        <v>1</v>
      </c>
      <c r="AG13" s="30">
        <v>1</v>
      </c>
      <c r="AH13" s="30">
        <v>1</v>
      </c>
    </row>
    <row r="14" spans="1:34" s="24" customFormat="1" ht="25.5" customHeight="1">
      <c r="A14" s="22">
        <v>54</v>
      </c>
      <c r="B14" s="22">
        <v>88180</v>
      </c>
      <c r="C14" s="23" t="s">
        <v>80</v>
      </c>
      <c r="D14" s="23" t="s">
        <v>81</v>
      </c>
      <c r="E14" s="23" t="s">
        <v>82</v>
      </c>
      <c r="F14" s="23"/>
      <c r="AB14" s="3">
        <f t="shared" si="0"/>
        <v>0</v>
      </c>
      <c r="AE14" s="24">
        <v>1</v>
      </c>
      <c r="AF14" s="24">
        <v>1</v>
      </c>
      <c r="AG14" s="24">
        <v>1</v>
      </c>
      <c r="AH14" s="24">
        <v>1</v>
      </c>
    </row>
    <row r="15" spans="1:34" s="24" customFormat="1" ht="25.5" customHeight="1">
      <c r="A15" s="22">
        <v>84</v>
      </c>
      <c r="B15" s="22">
        <v>302872</v>
      </c>
      <c r="C15" s="23" t="s">
        <v>273</v>
      </c>
      <c r="D15" s="23" t="s">
        <v>87</v>
      </c>
      <c r="E15" s="23" t="s">
        <v>88</v>
      </c>
      <c r="F15" s="23"/>
      <c r="Y15" s="3"/>
      <c r="Z15" s="3"/>
      <c r="AA15" s="3"/>
      <c r="AB15" s="3">
        <f t="shared" si="0"/>
        <v>0</v>
      </c>
      <c r="AC15" s="3"/>
      <c r="AD15" s="3"/>
      <c r="AE15" s="30">
        <v>1</v>
      </c>
      <c r="AF15" s="30">
        <v>1</v>
      </c>
      <c r="AG15" s="30">
        <v>1</v>
      </c>
      <c r="AH15" s="30">
        <v>1</v>
      </c>
    </row>
    <row r="16" spans="1:34" s="24" customFormat="1" ht="25.5" customHeight="1">
      <c r="A16" s="22"/>
      <c r="B16" s="22">
        <v>243258</v>
      </c>
      <c r="C16" s="23" t="s">
        <v>75</v>
      </c>
      <c r="D16" s="23" t="s">
        <v>76</v>
      </c>
      <c r="E16" s="23" t="s">
        <v>77</v>
      </c>
      <c r="F16" s="23"/>
      <c r="M16" s="24">
        <v>7</v>
      </c>
      <c r="P16" s="24">
        <f>M16+N16+O16</f>
        <v>7</v>
      </c>
      <c r="Q16" s="24">
        <v>3</v>
      </c>
      <c r="R16" s="24">
        <v>7</v>
      </c>
      <c r="S16" s="24">
        <v>5</v>
      </c>
      <c r="V16" s="24">
        <f aca="true" t="shared" si="1" ref="V16:V21">S16+T16+U16</f>
        <v>5</v>
      </c>
      <c r="W16" s="24">
        <v>1</v>
      </c>
      <c r="AE16" s="24">
        <f>Q16+1+W16+1</f>
        <v>6</v>
      </c>
      <c r="AF16" s="24">
        <f>N16+1+T16+1</f>
        <v>2</v>
      </c>
      <c r="AG16" s="24">
        <f>M16+1+S16+1</f>
        <v>14</v>
      </c>
      <c r="AH16" s="24">
        <f>R16+1+X16+1</f>
        <v>9</v>
      </c>
    </row>
    <row r="17" spans="1:34" s="24" customFormat="1" ht="25.5" customHeight="1">
      <c r="A17" s="22"/>
      <c r="B17" s="22">
        <v>276392</v>
      </c>
      <c r="C17" s="23" t="s">
        <v>289</v>
      </c>
      <c r="D17" s="23" t="s">
        <v>384</v>
      </c>
      <c r="E17" s="23" t="s">
        <v>246</v>
      </c>
      <c r="F17" s="23"/>
      <c r="H17" s="24">
        <v>2</v>
      </c>
      <c r="J17" s="24">
        <f>G17+H17+I17</f>
        <v>2</v>
      </c>
      <c r="U17" s="24">
        <v>5</v>
      </c>
      <c r="V17" s="24">
        <f t="shared" si="1"/>
        <v>5</v>
      </c>
      <c r="AE17" s="24">
        <f>K17+1+W17+1</f>
        <v>2</v>
      </c>
      <c r="AF17" s="24">
        <f>H17+1+T17+1</f>
        <v>4</v>
      </c>
      <c r="AG17" s="24">
        <f>G17+1+S17+1</f>
        <v>2</v>
      </c>
      <c r="AH17" s="24">
        <f>L17+1+X17+1</f>
        <v>2</v>
      </c>
    </row>
    <row r="18" spans="1:34" s="24" customFormat="1" ht="25.5" customHeight="1">
      <c r="A18" s="22"/>
      <c r="B18" s="22">
        <v>188426</v>
      </c>
      <c r="C18" s="23" t="s">
        <v>287</v>
      </c>
      <c r="D18" s="23" t="s">
        <v>288</v>
      </c>
      <c r="E18" s="23" t="s">
        <v>246</v>
      </c>
      <c r="F18" s="23"/>
      <c r="I18" s="24">
        <v>2</v>
      </c>
      <c r="J18" s="24">
        <f>G18+H18+I18</f>
        <v>2</v>
      </c>
      <c r="K18" s="24">
        <v>1</v>
      </c>
      <c r="S18" s="24">
        <v>2</v>
      </c>
      <c r="U18" s="24">
        <v>1</v>
      </c>
      <c r="V18" s="24">
        <f t="shared" si="1"/>
        <v>3</v>
      </c>
      <c r="AE18" s="24">
        <f>K18+1+W18+1</f>
        <v>3</v>
      </c>
      <c r="AF18" s="24">
        <f>H18+1+T18+1</f>
        <v>2</v>
      </c>
      <c r="AG18" s="24">
        <f>G18+1+S18+1</f>
        <v>4</v>
      </c>
      <c r="AH18" s="24">
        <f>L18+1+X18+1</f>
        <v>2</v>
      </c>
    </row>
    <row r="19" spans="1:34" s="24" customFormat="1" ht="25.5" customHeight="1">
      <c r="A19" s="22"/>
      <c r="B19" s="22">
        <v>210190</v>
      </c>
      <c r="C19" s="23" t="s">
        <v>358</v>
      </c>
      <c r="D19" s="23" t="s">
        <v>173</v>
      </c>
      <c r="E19" s="23" t="s">
        <v>360</v>
      </c>
      <c r="F19" s="23"/>
      <c r="S19" s="24">
        <v>1</v>
      </c>
      <c r="V19" s="24">
        <f t="shared" si="1"/>
        <v>1</v>
      </c>
      <c r="AE19" s="24">
        <f>W19+1</f>
        <v>1</v>
      </c>
      <c r="AF19" s="24">
        <f>T19+1</f>
        <v>1</v>
      </c>
      <c r="AG19" s="24">
        <f>S19+1</f>
        <v>2</v>
      </c>
      <c r="AH19" s="24">
        <f>X19+1</f>
        <v>1</v>
      </c>
    </row>
    <row r="20" spans="1:34" s="24" customFormat="1" ht="25.5" customHeight="1">
      <c r="A20" s="22"/>
      <c r="B20" s="22">
        <v>216872</v>
      </c>
      <c r="C20" s="23" t="s">
        <v>172</v>
      </c>
      <c r="D20" s="23" t="s">
        <v>199</v>
      </c>
      <c r="E20" s="23" t="s">
        <v>200</v>
      </c>
      <c r="F20" s="23"/>
      <c r="T20" s="24">
        <v>1</v>
      </c>
      <c r="V20" s="24">
        <f t="shared" si="1"/>
        <v>1</v>
      </c>
      <c r="AE20" s="24">
        <f>W20+1</f>
        <v>1</v>
      </c>
      <c r="AF20" s="24">
        <f>T20+1</f>
        <v>2</v>
      </c>
      <c r="AG20" s="24">
        <f>S20+1</f>
        <v>1</v>
      </c>
      <c r="AH20" s="24">
        <f>X20+1</f>
        <v>1</v>
      </c>
    </row>
    <row r="21" spans="1:34" s="24" customFormat="1" ht="25.5" customHeight="1">
      <c r="A21" s="22"/>
      <c r="B21" s="22">
        <v>255337</v>
      </c>
      <c r="C21" s="23" t="s">
        <v>334</v>
      </c>
      <c r="D21" s="23" t="s">
        <v>335</v>
      </c>
      <c r="E21" s="23" t="s">
        <v>246</v>
      </c>
      <c r="F21" s="23"/>
      <c r="L21" s="24">
        <v>5</v>
      </c>
      <c r="V21" s="24">
        <f t="shared" si="1"/>
        <v>0</v>
      </c>
      <c r="AE21" s="24">
        <f>K21+1+W21+1</f>
        <v>2</v>
      </c>
      <c r="AF21" s="24">
        <f>H21+1+T21+1</f>
        <v>2</v>
      </c>
      <c r="AG21" s="24">
        <f>G21+1+S21+1</f>
        <v>2</v>
      </c>
      <c r="AH21" s="24">
        <f>L21+1+X21+1</f>
        <v>7</v>
      </c>
    </row>
    <row r="22" spans="1:34" s="24" customFormat="1" ht="25.5" customHeight="1">
      <c r="A22" s="22"/>
      <c r="B22" s="22">
        <v>274163</v>
      </c>
      <c r="C22" s="23" t="s">
        <v>50</v>
      </c>
      <c r="D22" s="23" t="s">
        <v>280</v>
      </c>
      <c r="E22" s="23" t="s">
        <v>313</v>
      </c>
      <c r="F22" s="23"/>
      <c r="G22" s="24">
        <v>5</v>
      </c>
      <c r="H22" s="24">
        <v>3</v>
      </c>
      <c r="I22" s="24">
        <v>5</v>
      </c>
      <c r="J22" s="24">
        <f>G22+H22+I22</f>
        <v>13</v>
      </c>
      <c r="K22" s="24">
        <v>5</v>
      </c>
      <c r="M22" s="24">
        <v>5</v>
      </c>
      <c r="N22" s="24">
        <v>2</v>
      </c>
      <c r="O22" s="24">
        <v>7</v>
      </c>
      <c r="P22" s="24">
        <f aca="true" t="shared" si="2" ref="P22:P31">M22+N22+O22</f>
        <v>14</v>
      </c>
      <c r="Q22" s="24">
        <v>7</v>
      </c>
      <c r="AE22" s="24">
        <f>K22+1+Q22+1</f>
        <v>14</v>
      </c>
      <c r="AF22" s="24">
        <f>H22+1+N22+1</f>
        <v>7</v>
      </c>
      <c r="AG22" s="24">
        <f>G22+1+M22+1</f>
        <v>12</v>
      </c>
      <c r="AH22" s="24">
        <f>L22+1+R22+1</f>
        <v>2</v>
      </c>
    </row>
    <row r="23" spans="1:34" s="24" customFormat="1" ht="25.5" customHeight="1">
      <c r="A23" s="22"/>
      <c r="B23" s="22">
        <v>160426</v>
      </c>
      <c r="C23" s="23" t="s">
        <v>167</v>
      </c>
      <c r="D23" s="23" t="s">
        <v>168</v>
      </c>
      <c r="E23" s="23" t="s">
        <v>169</v>
      </c>
      <c r="F23" s="23"/>
      <c r="M23" s="24">
        <v>2</v>
      </c>
      <c r="N23" s="24">
        <v>3</v>
      </c>
      <c r="O23" s="24">
        <v>3</v>
      </c>
      <c r="P23" s="24">
        <f t="shared" si="2"/>
        <v>8</v>
      </c>
      <c r="Q23" s="24">
        <v>5</v>
      </c>
      <c r="R23" s="24">
        <v>7</v>
      </c>
      <c r="Y23" s="28"/>
      <c r="Z23" s="28"/>
      <c r="AA23" s="28"/>
      <c r="AB23" s="28"/>
      <c r="AC23" s="28"/>
      <c r="AD23" s="28"/>
      <c r="AE23" s="30">
        <f>Q23+1</f>
        <v>6</v>
      </c>
      <c r="AF23" s="30">
        <f>N23+1</f>
        <v>4</v>
      </c>
      <c r="AG23" s="30">
        <f>M23+1</f>
        <v>3</v>
      </c>
      <c r="AH23" s="30">
        <f>R23+1</f>
        <v>8</v>
      </c>
    </row>
    <row r="24" spans="1:34" s="24" customFormat="1" ht="25.5" customHeight="1">
      <c r="A24" s="22"/>
      <c r="B24" s="22">
        <v>271498</v>
      </c>
      <c r="C24" s="23" t="s">
        <v>223</v>
      </c>
      <c r="D24" s="23" t="s">
        <v>180</v>
      </c>
      <c r="E24" s="23" t="s">
        <v>181</v>
      </c>
      <c r="F24" s="23"/>
      <c r="N24" s="24">
        <v>7</v>
      </c>
      <c r="P24" s="24">
        <f t="shared" si="2"/>
        <v>7</v>
      </c>
      <c r="Q24" s="24">
        <v>2</v>
      </c>
      <c r="R24" s="24">
        <v>5</v>
      </c>
      <c r="Y24" s="28"/>
      <c r="Z24" s="28"/>
      <c r="AA24" s="28"/>
      <c r="AB24" s="28"/>
      <c r="AC24" s="28"/>
      <c r="AD24" s="28"/>
      <c r="AE24" s="30">
        <f>Q24+1</f>
        <v>3</v>
      </c>
      <c r="AF24" s="30">
        <f>N24+1</f>
        <v>8</v>
      </c>
      <c r="AG24" s="30">
        <f>M24+1</f>
        <v>1</v>
      </c>
      <c r="AH24" s="30">
        <f>R24+1</f>
        <v>6</v>
      </c>
    </row>
    <row r="25" spans="1:34" s="24" customFormat="1" ht="25.5" customHeight="1">
      <c r="A25" s="22"/>
      <c r="B25" s="22">
        <v>300258</v>
      </c>
      <c r="C25" s="23" t="s">
        <v>290</v>
      </c>
      <c r="D25" s="23" t="s">
        <v>291</v>
      </c>
      <c r="E25" s="23" t="s">
        <v>276</v>
      </c>
      <c r="F25" s="23"/>
      <c r="H25" s="24">
        <v>1</v>
      </c>
      <c r="J25" s="24">
        <f>G25+H25+I25</f>
        <v>1</v>
      </c>
      <c r="O25" s="24">
        <v>5</v>
      </c>
      <c r="P25" s="24">
        <f t="shared" si="2"/>
        <v>5</v>
      </c>
      <c r="Y25" s="28"/>
      <c r="Z25" s="28"/>
      <c r="AA25" s="28"/>
      <c r="AB25" s="28"/>
      <c r="AC25" s="28"/>
      <c r="AD25" s="28"/>
      <c r="AE25" s="30">
        <f>K25+1+Q25+1</f>
        <v>2</v>
      </c>
      <c r="AF25" s="30">
        <f>H25+1+N25+1</f>
        <v>3</v>
      </c>
      <c r="AG25" s="30">
        <f>G25+1+M25+1</f>
        <v>2</v>
      </c>
      <c r="AH25" s="30">
        <f>L25+1+R25+1</f>
        <v>2</v>
      </c>
    </row>
    <row r="26" spans="2:34" ht="25.5" customHeight="1">
      <c r="B26" s="4">
        <v>220338</v>
      </c>
      <c r="C26" s="5" t="s">
        <v>207</v>
      </c>
      <c r="D26" s="5" t="s">
        <v>208</v>
      </c>
      <c r="E26" s="5" t="s">
        <v>209</v>
      </c>
      <c r="M26" s="3">
        <v>3</v>
      </c>
      <c r="O26" s="3">
        <v>1</v>
      </c>
      <c r="P26" s="24">
        <f t="shared" si="2"/>
        <v>4</v>
      </c>
      <c r="Y26" s="28"/>
      <c r="Z26" s="28"/>
      <c r="AA26" s="28"/>
      <c r="AB26" s="28"/>
      <c r="AC26" s="28"/>
      <c r="AD26" s="28"/>
      <c r="AE26" s="30">
        <f>Q26+1</f>
        <v>1</v>
      </c>
      <c r="AF26" s="30">
        <f>N26+1</f>
        <v>1</v>
      </c>
      <c r="AG26" s="30">
        <f>M26+1</f>
        <v>4</v>
      </c>
      <c r="AH26" s="30">
        <f>R26+1</f>
        <v>1</v>
      </c>
    </row>
    <row r="27" spans="1:34" s="24" customFormat="1" ht="25.5" customHeight="1">
      <c r="A27" s="22"/>
      <c r="B27" s="22">
        <v>256092</v>
      </c>
      <c r="C27" s="23" t="s">
        <v>284</v>
      </c>
      <c r="D27" s="23" t="s">
        <v>285</v>
      </c>
      <c r="E27" s="23" t="s">
        <v>286</v>
      </c>
      <c r="F27" s="23"/>
      <c r="G27" s="24">
        <v>2</v>
      </c>
      <c r="I27" s="24">
        <v>1</v>
      </c>
      <c r="J27" s="24">
        <f>G27+H27+I27</f>
        <v>3</v>
      </c>
      <c r="K27" s="24">
        <v>2</v>
      </c>
      <c r="P27" s="24">
        <f t="shared" si="2"/>
        <v>0</v>
      </c>
      <c r="Y27" s="3"/>
      <c r="Z27" s="3"/>
      <c r="AA27" s="3"/>
      <c r="AB27" s="3"/>
      <c r="AC27" s="3"/>
      <c r="AD27" s="3"/>
      <c r="AE27" s="30">
        <f>K27+1+Q27+1</f>
        <v>4</v>
      </c>
      <c r="AF27" s="30">
        <f>H27+1+N27+1</f>
        <v>2</v>
      </c>
      <c r="AG27" s="30">
        <f>G27+1+M27+1</f>
        <v>4</v>
      </c>
      <c r="AH27" s="30">
        <f>L27+1+R27+1</f>
        <v>2</v>
      </c>
    </row>
    <row r="28" spans="2:34" ht="25.5" customHeight="1">
      <c r="B28" s="4">
        <v>217384</v>
      </c>
      <c r="C28" s="5" t="s">
        <v>214</v>
      </c>
      <c r="D28" s="5" t="s">
        <v>215</v>
      </c>
      <c r="E28" s="5" t="s">
        <v>216</v>
      </c>
      <c r="P28" s="24">
        <f t="shared" si="2"/>
        <v>0</v>
      </c>
      <c r="AE28" s="30">
        <f>Q28+1</f>
        <v>1</v>
      </c>
      <c r="AF28" s="30">
        <f>N28+1</f>
        <v>1</v>
      </c>
      <c r="AG28" s="30">
        <f>M28+1</f>
        <v>1</v>
      </c>
      <c r="AH28" s="30">
        <f>R28+1</f>
        <v>1</v>
      </c>
    </row>
    <row r="29" spans="2:34" ht="25.5" customHeight="1">
      <c r="B29" s="4">
        <v>266428</v>
      </c>
      <c r="C29" s="5" t="s">
        <v>217</v>
      </c>
      <c r="D29" s="5" t="s">
        <v>218</v>
      </c>
      <c r="E29" s="5" t="s">
        <v>219</v>
      </c>
      <c r="P29" s="24">
        <f t="shared" si="2"/>
        <v>0</v>
      </c>
      <c r="AE29" s="30">
        <f>Q29+1</f>
        <v>1</v>
      </c>
      <c r="AF29" s="30">
        <f>N29+1</f>
        <v>1</v>
      </c>
      <c r="AG29" s="30">
        <f>M29+1</f>
        <v>1</v>
      </c>
      <c r="AH29" s="30">
        <f>R29+1</f>
        <v>1</v>
      </c>
    </row>
    <row r="30" spans="2:34" ht="25.5" customHeight="1">
      <c r="B30" s="4">
        <v>2122</v>
      </c>
      <c r="C30" s="5" t="s">
        <v>220</v>
      </c>
      <c r="D30" s="5" t="s">
        <v>368</v>
      </c>
      <c r="E30" s="5" t="s">
        <v>221</v>
      </c>
      <c r="P30" s="24">
        <f t="shared" si="2"/>
        <v>0</v>
      </c>
      <c r="AE30" s="30">
        <f>Q30+1</f>
        <v>1</v>
      </c>
      <c r="AF30" s="30">
        <f>N30+1</f>
        <v>1</v>
      </c>
      <c r="AG30" s="30">
        <f>M30+1</f>
        <v>1</v>
      </c>
      <c r="AH30" s="30">
        <f>R30+1</f>
        <v>1</v>
      </c>
    </row>
    <row r="31" spans="2:34" ht="25.5" customHeight="1">
      <c r="B31" s="4">
        <v>256387</v>
      </c>
      <c r="C31" s="5" t="s">
        <v>273</v>
      </c>
      <c r="D31" s="5" t="s">
        <v>222</v>
      </c>
      <c r="E31" s="5" t="s">
        <v>275</v>
      </c>
      <c r="P31" s="24">
        <f t="shared" si="2"/>
        <v>0</v>
      </c>
      <c r="AE31" s="30">
        <f>Q31+1</f>
        <v>1</v>
      </c>
      <c r="AF31" s="30">
        <f>N31+1</f>
        <v>1</v>
      </c>
      <c r="AG31" s="30">
        <f>M31+1</f>
        <v>1</v>
      </c>
      <c r="AH31" s="30">
        <f>R31+1</f>
        <v>1</v>
      </c>
    </row>
    <row r="32" spans="1:34" s="24" customFormat="1" ht="25.5" customHeight="1">
      <c r="A32" s="22"/>
      <c r="B32" s="22">
        <v>298247</v>
      </c>
      <c r="C32" s="23" t="s">
        <v>281</v>
      </c>
      <c r="D32" s="23" t="s">
        <v>282</v>
      </c>
      <c r="E32" s="23" t="s">
        <v>283</v>
      </c>
      <c r="F32" s="23"/>
      <c r="G32" s="24">
        <v>3</v>
      </c>
      <c r="H32" s="24">
        <v>5</v>
      </c>
      <c r="I32" s="24">
        <v>3</v>
      </c>
      <c r="J32" s="24">
        <f>G32+H32+I32</f>
        <v>11</v>
      </c>
      <c r="K32" s="24">
        <v>3</v>
      </c>
      <c r="Y32" s="3"/>
      <c r="Z32" s="3"/>
      <c r="AA32" s="3"/>
      <c r="AB32" s="3"/>
      <c r="AC32" s="3"/>
      <c r="AD32" s="3"/>
      <c r="AE32" s="30">
        <f aca="true" t="shared" si="3" ref="AE32:AE39">K32+1</f>
        <v>4</v>
      </c>
      <c r="AF32" s="30">
        <f aca="true" t="shared" si="4" ref="AF32:AF39">H32+1</f>
        <v>6</v>
      </c>
      <c r="AG32" s="30">
        <f aca="true" t="shared" si="5" ref="AG32:AG39">G32+1</f>
        <v>4</v>
      </c>
      <c r="AH32" s="30">
        <f aca="true" t="shared" si="6" ref="AH32:AH39">L32+1</f>
        <v>1</v>
      </c>
    </row>
    <row r="33" spans="1:34" s="24" customFormat="1" ht="25.5" customHeight="1">
      <c r="A33" s="22"/>
      <c r="B33" s="22">
        <v>231456</v>
      </c>
      <c r="C33" s="23" t="s">
        <v>292</v>
      </c>
      <c r="D33" s="23" t="s">
        <v>293</v>
      </c>
      <c r="E33" s="23" t="s">
        <v>321</v>
      </c>
      <c r="F33" s="23"/>
      <c r="G33" s="24">
        <v>1</v>
      </c>
      <c r="J33" s="24">
        <f>G33+H33+I33</f>
        <v>1</v>
      </c>
      <c r="Y33" s="3"/>
      <c r="Z33" s="3"/>
      <c r="AA33" s="3"/>
      <c r="AB33" s="3"/>
      <c r="AC33" s="3"/>
      <c r="AD33" s="3"/>
      <c r="AE33" s="30">
        <f t="shared" si="3"/>
        <v>1</v>
      </c>
      <c r="AF33" s="30">
        <f t="shared" si="4"/>
        <v>1</v>
      </c>
      <c r="AG33" s="30">
        <f t="shared" si="5"/>
        <v>2</v>
      </c>
      <c r="AH33" s="30">
        <f t="shared" si="6"/>
        <v>1</v>
      </c>
    </row>
    <row r="34" spans="1:34" s="24" customFormat="1" ht="25.5" customHeight="1">
      <c r="A34" s="22"/>
      <c r="B34" s="22">
        <v>66376</v>
      </c>
      <c r="C34" s="23" t="s">
        <v>231</v>
      </c>
      <c r="D34" s="23" t="s">
        <v>232</v>
      </c>
      <c r="E34" s="23" t="s">
        <v>329</v>
      </c>
      <c r="F34" s="23"/>
      <c r="Y34" s="3"/>
      <c r="Z34" s="3"/>
      <c r="AA34" s="3"/>
      <c r="AB34" s="3"/>
      <c r="AC34" s="3"/>
      <c r="AD34" s="3"/>
      <c r="AE34" s="30">
        <f t="shared" si="3"/>
        <v>1</v>
      </c>
      <c r="AF34" s="30">
        <f t="shared" si="4"/>
        <v>1</v>
      </c>
      <c r="AG34" s="30">
        <f t="shared" si="5"/>
        <v>1</v>
      </c>
      <c r="AH34" s="30">
        <f t="shared" si="6"/>
        <v>1</v>
      </c>
    </row>
    <row r="35" spans="1:34" s="24" customFormat="1" ht="25.5" customHeight="1">
      <c r="A35" s="22"/>
      <c r="B35" s="22">
        <v>196668</v>
      </c>
      <c r="C35" s="23" t="s">
        <v>330</v>
      </c>
      <c r="D35" s="23" t="s">
        <v>331</v>
      </c>
      <c r="E35" s="23" t="s">
        <v>329</v>
      </c>
      <c r="F35" s="23"/>
      <c r="Y35" s="3"/>
      <c r="Z35" s="3"/>
      <c r="AA35" s="3"/>
      <c r="AB35" s="3"/>
      <c r="AC35" s="3"/>
      <c r="AD35" s="3"/>
      <c r="AE35" s="30">
        <f t="shared" si="3"/>
        <v>1</v>
      </c>
      <c r="AF35" s="30">
        <f t="shared" si="4"/>
        <v>1</v>
      </c>
      <c r="AG35" s="30">
        <f t="shared" si="5"/>
        <v>1</v>
      </c>
      <c r="AH35" s="30">
        <f t="shared" si="6"/>
        <v>1</v>
      </c>
    </row>
    <row r="36" spans="1:34" s="24" customFormat="1" ht="25.5" customHeight="1">
      <c r="A36" s="22"/>
      <c r="B36" s="22">
        <v>80089</v>
      </c>
      <c r="C36" s="23" t="s">
        <v>322</v>
      </c>
      <c r="D36" s="23" t="s">
        <v>323</v>
      </c>
      <c r="E36" s="23" t="s">
        <v>294</v>
      </c>
      <c r="F36" s="23"/>
      <c r="Y36" s="3"/>
      <c r="Z36" s="3"/>
      <c r="AA36" s="3"/>
      <c r="AB36" s="3"/>
      <c r="AC36" s="3"/>
      <c r="AD36" s="3"/>
      <c r="AE36" s="30">
        <f t="shared" si="3"/>
        <v>1</v>
      </c>
      <c r="AF36" s="30">
        <f t="shared" si="4"/>
        <v>1</v>
      </c>
      <c r="AG36" s="30">
        <f t="shared" si="5"/>
        <v>1</v>
      </c>
      <c r="AH36" s="30">
        <f t="shared" si="6"/>
        <v>1</v>
      </c>
    </row>
    <row r="37" spans="1:34" s="24" customFormat="1" ht="25.5" customHeight="1">
      <c r="A37" s="22"/>
      <c r="B37" s="22">
        <v>555</v>
      </c>
      <c r="C37" s="23" t="s">
        <v>295</v>
      </c>
      <c r="D37" s="23" t="s">
        <v>296</v>
      </c>
      <c r="E37" s="23" t="s">
        <v>297</v>
      </c>
      <c r="F37" s="23"/>
      <c r="L37" s="24">
        <v>7</v>
      </c>
      <c r="Y37" s="3"/>
      <c r="Z37" s="3"/>
      <c r="AA37" s="3"/>
      <c r="AB37" s="3"/>
      <c r="AC37" s="3"/>
      <c r="AD37" s="3"/>
      <c r="AE37" s="30">
        <f t="shared" si="3"/>
        <v>1</v>
      </c>
      <c r="AF37" s="30">
        <f t="shared" si="4"/>
        <v>1</v>
      </c>
      <c r="AG37" s="30">
        <f t="shared" si="5"/>
        <v>1</v>
      </c>
      <c r="AH37" s="30">
        <f t="shared" si="6"/>
        <v>8</v>
      </c>
    </row>
    <row r="38" spans="2:34" ht="25.5" customHeight="1">
      <c r="B38" s="4">
        <v>273985</v>
      </c>
      <c r="C38" s="5" t="s">
        <v>371</v>
      </c>
      <c r="D38" s="5" t="s">
        <v>372</v>
      </c>
      <c r="E38" s="5" t="s">
        <v>236</v>
      </c>
      <c r="AE38" s="30">
        <f t="shared" si="3"/>
        <v>1</v>
      </c>
      <c r="AF38" s="30">
        <f t="shared" si="4"/>
        <v>1</v>
      </c>
      <c r="AG38" s="30">
        <f t="shared" si="5"/>
        <v>1</v>
      </c>
      <c r="AH38" s="30">
        <f t="shared" si="6"/>
        <v>1</v>
      </c>
    </row>
    <row r="39" spans="2:34" ht="25.5" customHeight="1">
      <c r="B39" s="4">
        <v>249677</v>
      </c>
      <c r="C39" s="5" t="s">
        <v>266</v>
      </c>
      <c r="D39" s="5" t="s">
        <v>267</v>
      </c>
      <c r="E39" s="5" t="s">
        <v>268</v>
      </c>
      <c r="AE39" s="30">
        <f t="shared" si="3"/>
        <v>1</v>
      </c>
      <c r="AF39" s="30">
        <f t="shared" si="4"/>
        <v>1</v>
      </c>
      <c r="AG39" s="30">
        <f t="shared" si="5"/>
        <v>1</v>
      </c>
      <c r="AH39" s="30">
        <f t="shared" si="6"/>
        <v>1</v>
      </c>
    </row>
  </sheetData>
  <sheetProtection/>
  <mergeCells count="4">
    <mergeCell ref="G1:L1"/>
    <mergeCell ref="AE1:AH1"/>
    <mergeCell ref="M1:R1"/>
    <mergeCell ref="S1:X1"/>
  </mergeCells>
  <printOptions/>
  <pageMargins left="0.75" right="0.75" top="1" bottom="1" header="0.5" footer="0.5"/>
  <pageSetup fitToHeight="1" fitToWidth="1" orientation="landscape" scale="4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view="pageBreakPreview" zoomScale="60" zoomScaleNormal="52" zoomScalePageLayoutView="0" workbookViewId="0" topLeftCell="A1">
      <selection activeCell="F4" sqref="F4"/>
    </sheetView>
  </sheetViews>
  <sheetFormatPr defaultColWidth="10.75390625" defaultRowHeight="12.75"/>
  <cols>
    <col min="1" max="1" width="10.75390625" style="32" customWidth="1"/>
    <col min="2" max="2" width="10.75390625" style="4" customWidth="1"/>
    <col min="3" max="4" width="10.75390625" style="5" customWidth="1"/>
    <col min="5" max="5" width="14.75390625" style="5" bestFit="1" customWidth="1"/>
    <col min="6" max="6" width="3.25390625" style="5" customWidth="1"/>
    <col min="7" max="30" width="3.875" style="3" customWidth="1"/>
    <col min="31" max="34" width="3.25390625" style="24" customWidth="1"/>
    <col min="35" max="16384" width="10.75390625" style="3" customWidth="1"/>
  </cols>
  <sheetData>
    <row r="1" spans="1:34" s="37" customFormat="1" ht="14.25">
      <c r="A1" s="45"/>
      <c r="B1" s="33"/>
      <c r="C1" s="34"/>
      <c r="D1" s="34"/>
      <c r="E1" s="34"/>
      <c r="F1" s="34"/>
      <c r="G1" s="59" t="s">
        <v>394</v>
      </c>
      <c r="H1" s="60"/>
      <c r="I1" s="60"/>
      <c r="J1" s="60"/>
      <c r="K1" s="60"/>
      <c r="L1" s="60"/>
      <c r="M1" s="64" t="s">
        <v>395</v>
      </c>
      <c r="N1" s="65"/>
      <c r="O1" s="65"/>
      <c r="P1" s="65"/>
      <c r="Q1" s="65"/>
      <c r="R1" s="66"/>
      <c r="S1" s="64" t="s">
        <v>398</v>
      </c>
      <c r="T1" s="65"/>
      <c r="U1" s="65"/>
      <c r="V1" s="65"/>
      <c r="W1" s="65"/>
      <c r="X1" s="66"/>
      <c r="Y1" s="35" t="s">
        <v>399</v>
      </c>
      <c r="Z1" s="35"/>
      <c r="AA1" s="35"/>
      <c r="AB1" s="35"/>
      <c r="AC1" s="35"/>
      <c r="AD1" s="35"/>
      <c r="AE1" s="61" t="s">
        <v>308</v>
      </c>
      <c r="AF1" s="62"/>
      <c r="AG1" s="62"/>
      <c r="AH1" s="63"/>
    </row>
    <row r="2" spans="1:34" s="6" customFormat="1" ht="71.25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346</v>
      </c>
      <c r="G2" s="6" t="s">
        <v>197</v>
      </c>
      <c r="H2" s="6" t="s">
        <v>188</v>
      </c>
      <c r="I2" s="6" t="s">
        <v>315</v>
      </c>
      <c r="J2" s="6" t="s">
        <v>192</v>
      </c>
      <c r="K2" s="6" t="s">
        <v>193</v>
      </c>
      <c r="L2" s="6" t="s">
        <v>194</v>
      </c>
      <c r="M2" s="6" t="s">
        <v>197</v>
      </c>
      <c r="N2" s="6" t="s">
        <v>188</v>
      </c>
      <c r="O2" s="6" t="s">
        <v>315</v>
      </c>
      <c r="P2" s="6" t="s">
        <v>192</v>
      </c>
      <c r="Q2" s="6" t="s">
        <v>193</v>
      </c>
      <c r="R2" s="6" t="s">
        <v>194</v>
      </c>
      <c r="S2" s="6" t="s">
        <v>197</v>
      </c>
      <c r="T2" s="6" t="s">
        <v>188</v>
      </c>
      <c r="U2" s="6" t="s">
        <v>315</v>
      </c>
      <c r="V2" s="6" t="s">
        <v>192</v>
      </c>
      <c r="W2" s="6" t="s">
        <v>193</v>
      </c>
      <c r="X2" s="6" t="s">
        <v>194</v>
      </c>
      <c r="Y2" s="6" t="s">
        <v>197</v>
      </c>
      <c r="Z2" s="6" t="s">
        <v>188</v>
      </c>
      <c r="AA2" s="6" t="s">
        <v>315</v>
      </c>
      <c r="AB2" s="6" t="s">
        <v>192</v>
      </c>
      <c r="AC2" s="6" t="s">
        <v>193</v>
      </c>
      <c r="AD2" s="6" t="s">
        <v>194</v>
      </c>
      <c r="AE2" s="2" t="s">
        <v>388</v>
      </c>
      <c r="AF2" s="2" t="s">
        <v>389</v>
      </c>
      <c r="AG2" s="2" t="s">
        <v>391</v>
      </c>
      <c r="AH2" s="2" t="s">
        <v>393</v>
      </c>
    </row>
    <row r="3" spans="1:34" s="18" customFormat="1" ht="25.5" customHeight="1">
      <c r="A3" s="16">
        <v>100</v>
      </c>
      <c r="B3" s="16">
        <v>248005</v>
      </c>
      <c r="C3" s="17" t="s">
        <v>128</v>
      </c>
      <c r="D3" s="17" t="s">
        <v>129</v>
      </c>
      <c r="E3" s="17" t="s">
        <v>130</v>
      </c>
      <c r="F3" s="17"/>
      <c r="M3" s="18">
        <v>2</v>
      </c>
      <c r="N3" s="18">
        <v>5</v>
      </c>
      <c r="O3" s="18">
        <v>7</v>
      </c>
      <c r="P3" s="18">
        <f>M3+N3+O3</f>
        <v>14</v>
      </c>
      <c r="Q3" s="18">
        <v>7</v>
      </c>
      <c r="Y3" s="18">
        <v>3</v>
      </c>
      <c r="Z3" s="18">
        <v>7</v>
      </c>
      <c r="AA3" s="18">
        <v>7</v>
      </c>
      <c r="AB3" s="18">
        <f aca="true" t="shared" si="0" ref="AB3:AB16">Y3+Z3+AA3</f>
        <v>17</v>
      </c>
      <c r="AC3" s="18">
        <v>7</v>
      </c>
      <c r="AE3" s="18">
        <f>Q3+1+AC3+1</f>
        <v>16</v>
      </c>
      <c r="AF3" s="18">
        <f>N3+1+Z3+1</f>
        <v>14</v>
      </c>
      <c r="AG3" s="18">
        <f>M3+1+Y3+1</f>
        <v>7</v>
      </c>
      <c r="AH3" s="18">
        <f>R3+1+1</f>
        <v>2</v>
      </c>
    </row>
    <row r="4" spans="1:34" s="24" customFormat="1" ht="25.5" customHeight="1">
      <c r="A4" s="22">
        <v>87</v>
      </c>
      <c r="B4" s="22">
        <v>236206</v>
      </c>
      <c r="C4" s="5" t="s">
        <v>109</v>
      </c>
      <c r="D4" s="5" t="s">
        <v>110</v>
      </c>
      <c r="E4" s="23" t="s">
        <v>216</v>
      </c>
      <c r="F4" s="23"/>
      <c r="Y4" s="24">
        <v>5</v>
      </c>
      <c r="Z4" s="24">
        <v>3</v>
      </c>
      <c r="AA4" s="24">
        <v>5</v>
      </c>
      <c r="AB4" s="24">
        <f t="shared" si="0"/>
        <v>13</v>
      </c>
      <c r="AC4" s="24">
        <v>5</v>
      </c>
      <c r="AE4" s="24">
        <f>AC4+1</f>
        <v>6</v>
      </c>
      <c r="AF4" s="24">
        <f>Z4+1</f>
        <v>4</v>
      </c>
      <c r="AG4" s="24">
        <f>Y4+1</f>
        <v>6</v>
      </c>
      <c r="AH4" s="24">
        <f>AD4+1</f>
        <v>1</v>
      </c>
    </row>
    <row r="5" spans="1:34" s="24" customFormat="1" ht="25.5" customHeight="1">
      <c r="A5" s="22">
        <v>38</v>
      </c>
      <c r="B5" s="22" t="s">
        <v>137</v>
      </c>
      <c r="C5" s="23" t="s">
        <v>8</v>
      </c>
      <c r="D5" s="23" t="s">
        <v>9</v>
      </c>
      <c r="E5" s="23" t="s">
        <v>272</v>
      </c>
      <c r="F5" s="23"/>
      <c r="Y5" s="24">
        <v>7</v>
      </c>
      <c r="AB5" s="24">
        <f t="shared" si="0"/>
        <v>7</v>
      </c>
      <c r="AC5" s="24">
        <v>3</v>
      </c>
      <c r="AE5" s="24">
        <f>AC5+1</f>
        <v>4</v>
      </c>
      <c r="AF5" s="24">
        <f>Z5+1</f>
        <v>1</v>
      </c>
      <c r="AG5" s="24">
        <f>Y5+1</f>
        <v>8</v>
      </c>
      <c r="AH5" s="24">
        <f>AD5+1</f>
        <v>1</v>
      </c>
    </row>
    <row r="6" spans="1:34" s="24" customFormat="1" ht="25.5" customHeight="1">
      <c r="A6" s="22">
        <v>23</v>
      </c>
      <c r="B6" s="22">
        <v>291483</v>
      </c>
      <c r="C6" s="23" t="s">
        <v>111</v>
      </c>
      <c r="D6" s="23" t="s">
        <v>112</v>
      </c>
      <c r="E6" s="23" t="s">
        <v>79</v>
      </c>
      <c r="F6" s="23"/>
      <c r="Z6" s="24">
        <v>5</v>
      </c>
      <c r="AA6" s="24">
        <v>1</v>
      </c>
      <c r="AB6" s="24">
        <f t="shared" si="0"/>
        <v>6</v>
      </c>
      <c r="AC6" s="24">
        <v>2</v>
      </c>
      <c r="AD6" s="24">
        <v>7</v>
      </c>
      <c r="AE6" s="24">
        <f>AC6+1</f>
        <v>3</v>
      </c>
      <c r="AF6" s="24">
        <f>Z6+1</f>
        <v>6</v>
      </c>
      <c r="AG6" s="24">
        <f>Y6+1</f>
        <v>1</v>
      </c>
      <c r="AH6" s="24">
        <f>AD6+1</f>
        <v>8</v>
      </c>
    </row>
    <row r="7" spans="1:34" s="13" customFormat="1" ht="25.5" customHeight="1">
      <c r="A7" s="14">
        <v>104</v>
      </c>
      <c r="B7" s="14">
        <v>289254</v>
      </c>
      <c r="C7" s="15" t="s">
        <v>21</v>
      </c>
      <c r="D7" s="15" t="s">
        <v>176</v>
      </c>
      <c r="E7" s="15" t="s">
        <v>276</v>
      </c>
      <c r="F7" s="15"/>
      <c r="G7" s="13">
        <v>1</v>
      </c>
      <c r="H7" s="13">
        <v>2</v>
      </c>
      <c r="I7" s="13">
        <v>1</v>
      </c>
      <c r="J7" s="13">
        <f>G7+H7+I7</f>
        <v>4</v>
      </c>
      <c r="K7" s="13">
        <v>1</v>
      </c>
      <c r="M7" s="13">
        <v>3</v>
      </c>
      <c r="O7" s="13">
        <v>1</v>
      </c>
      <c r="P7" s="13">
        <f>M7+N7+O7</f>
        <v>4</v>
      </c>
      <c r="Q7" s="13">
        <v>1</v>
      </c>
      <c r="R7" s="13">
        <v>7</v>
      </c>
      <c r="Y7" s="13">
        <v>2</v>
      </c>
      <c r="Z7" s="13">
        <v>1</v>
      </c>
      <c r="AA7" s="13">
        <v>3</v>
      </c>
      <c r="AB7" s="13">
        <f t="shared" si="0"/>
        <v>6</v>
      </c>
      <c r="AC7" s="13">
        <v>1</v>
      </c>
      <c r="AD7" s="13">
        <v>5</v>
      </c>
      <c r="AE7" s="13">
        <f>K7+1+Q7+1+AC7+1</f>
        <v>6</v>
      </c>
      <c r="AF7" s="13">
        <f>H7+1+N7+1+Z7+1</f>
        <v>6</v>
      </c>
      <c r="AG7" s="13">
        <f>G7+1+M7+1+Y7+1</f>
        <v>9</v>
      </c>
      <c r="AH7" s="13">
        <f>L7+1+R7+1+AD7+1</f>
        <v>15</v>
      </c>
    </row>
    <row r="8" spans="1:34" s="9" customFormat="1" ht="25.5" customHeight="1">
      <c r="A8" s="10">
        <v>105</v>
      </c>
      <c r="B8" s="10">
        <v>311530</v>
      </c>
      <c r="C8" s="11" t="s">
        <v>19</v>
      </c>
      <c r="D8" s="11" t="s">
        <v>74</v>
      </c>
      <c r="E8" s="11" t="s">
        <v>20</v>
      </c>
      <c r="F8" s="11"/>
      <c r="S8" s="9">
        <v>3</v>
      </c>
      <c r="T8" s="9">
        <v>7</v>
      </c>
      <c r="U8" s="9">
        <v>1</v>
      </c>
      <c r="V8" s="9">
        <f>S8+T8+U8</f>
        <v>11</v>
      </c>
      <c r="W8" s="9">
        <v>3</v>
      </c>
      <c r="Y8" s="9">
        <v>1</v>
      </c>
      <c r="AA8" s="9">
        <v>2</v>
      </c>
      <c r="AB8" s="9">
        <f t="shared" si="0"/>
        <v>3</v>
      </c>
      <c r="AE8" s="9">
        <f>W8+1+AC8+1</f>
        <v>5</v>
      </c>
      <c r="AF8" s="9">
        <f>T8+1+Z8+1</f>
        <v>9</v>
      </c>
      <c r="AG8" s="9">
        <f>S8+1+Y8+1</f>
        <v>6</v>
      </c>
      <c r="AH8" s="9">
        <f>X8+1+AD8+1</f>
        <v>2</v>
      </c>
    </row>
    <row r="9" spans="1:34" s="24" customFormat="1" ht="25.5" customHeight="1">
      <c r="A9" s="22">
        <v>15</v>
      </c>
      <c r="B9" s="22">
        <v>290181</v>
      </c>
      <c r="C9" s="23" t="s">
        <v>52</v>
      </c>
      <c r="D9" s="23" t="s">
        <v>12</v>
      </c>
      <c r="E9" s="23" t="s">
        <v>79</v>
      </c>
      <c r="F9" s="23"/>
      <c r="Z9" s="24">
        <v>2</v>
      </c>
      <c r="AB9" s="24">
        <f t="shared" si="0"/>
        <v>2</v>
      </c>
      <c r="AE9" s="24">
        <v>1</v>
      </c>
      <c r="AF9" s="24">
        <f>Z9+1</f>
        <v>3</v>
      </c>
      <c r="AG9" s="24">
        <f aca="true" t="shared" si="1" ref="AG9:AG16">Y9+1</f>
        <v>1</v>
      </c>
      <c r="AH9" s="24">
        <f aca="true" t="shared" si="2" ref="AH9:AH16">AD9+1</f>
        <v>1</v>
      </c>
    </row>
    <row r="10" spans="1:34" s="24" customFormat="1" ht="25.5" customHeight="1">
      <c r="A10" s="22">
        <v>89</v>
      </c>
      <c r="B10" s="22" t="s">
        <v>137</v>
      </c>
      <c r="C10" s="23" t="s">
        <v>0</v>
      </c>
      <c r="D10" s="23" t="s">
        <v>1</v>
      </c>
      <c r="E10" s="23" t="s">
        <v>2</v>
      </c>
      <c r="F10" s="23"/>
      <c r="AB10" s="24">
        <f t="shared" si="0"/>
        <v>0</v>
      </c>
      <c r="AE10" s="24">
        <v>1</v>
      </c>
      <c r="AF10" s="24">
        <f aca="true" t="shared" si="3" ref="AF10:AF16">Z10+1</f>
        <v>1</v>
      </c>
      <c r="AG10" s="24">
        <f t="shared" si="1"/>
        <v>1</v>
      </c>
      <c r="AH10" s="24">
        <f t="shared" si="2"/>
        <v>1</v>
      </c>
    </row>
    <row r="11" spans="1:34" s="24" customFormat="1" ht="25.5" customHeight="1">
      <c r="A11" s="22">
        <v>39</v>
      </c>
      <c r="B11" s="22">
        <v>209689</v>
      </c>
      <c r="C11" s="23" t="s">
        <v>3</v>
      </c>
      <c r="D11" s="23" t="s">
        <v>4</v>
      </c>
      <c r="E11" s="23" t="s">
        <v>206</v>
      </c>
      <c r="F11" s="23"/>
      <c r="AB11" s="24">
        <f t="shared" si="0"/>
        <v>0</v>
      </c>
      <c r="AE11" s="24">
        <v>1</v>
      </c>
      <c r="AF11" s="24">
        <f t="shared" si="3"/>
        <v>1</v>
      </c>
      <c r="AG11" s="24">
        <f t="shared" si="1"/>
        <v>1</v>
      </c>
      <c r="AH11" s="24">
        <f t="shared" si="2"/>
        <v>1</v>
      </c>
    </row>
    <row r="12" spans="1:34" s="24" customFormat="1" ht="25.5" customHeight="1">
      <c r="A12" s="22">
        <v>88</v>
      </c>
      <c r="B12" s="22">
        <v>246202</v>
      </c>
      <c r="C12" s="23" t="s">
        <v>3</v>
      </c>
      <c r="D12" s="23" t="s">
        <v>5</v>
      </c>
      <c r="E12" s="23" t="s">
        <v>206</v>
      </c>
      <c r="F12" s="23"/>
      <c r="AB12" s="24">
        <f t="shared" si="0"/>
        <v>0</v>
      </c>
      <c r="AE12" s="24">
        <v>1</v>
      </c>
      <c r="AF12" s="24">
        <f t="shared" si="3"/>
        <v>1</v>
      </c>
      <c r="AG12" s="24">
        <f t="shared" si="1"/>
        <v>1</v>
      </c>
      <c r="AH12" s="24">
        <f t="shared" si="2"/>
        <v>1</v>
      </c>
    </row>
    <row r="13" spans="1:34" s="24" customFormat="1" ht="25.5" customHeight="1">
      <c r="A13" s="22">
        <v>64</v>
      </c>
      <c r="B13" s="22" t="s">
        <v>137</v>
      </c>
      <c r="C13" s="23" t="s">
        <v>6</v>
      </c>
      <c r="D13" s="23" t="s">
        <v>7</v>
      </c>
      <c r="E13" s="23" t="s">
        <v>272</v>
      </c>
      <c r="F13" s="23"/>
      <c r="AB13" s="24">
        <f t="shared" si="0"/>
        <v>0</v>
      </c>
      <c r="AE13" s="24">
        <v>1</v>
      </c>
      <c r="AF13" s="24">
        <f t="shared" si="3"/>
        <v>1</v>
      </c>
      <c r="AG13" s="24">
        <f t="shared" si="1"/>
        <v>1</v>
      </c>
      <c r="AH13" s="24">
        <f t="shared" si="2"/>
        <v>1</v>
      </c>
    </row>
    <row r="14" spans="1:34" s="24" customFormat="1" ht="25.5" customHeight="1">
      <c r="A14" s="22">
        <v>85</v>
      </c>
      <c r="B14" s="22" t="s">
        <v>137</v>
      </c>
      <c r="C14" s="23" t="s">
        <v>10</v>
      </c>
      <c r="D14" s="23" t="s">
        <v>11</v>
      </c>
      <c r="E14" s="23" t="s">
        <v>2</v>
      </c>
      <c r="F14" s="23"/>
      <c r="AB14" s="24">
        <f t="shared" si="0"/>
        <v>0</v>
      </c>
      <c r="AE14" s="24">
        <v>1</v>
      </c>
      <c r="AF14" s="24">
        <f t="shared" si="3"/>
        <v>1</v>
      </c>
      <c r="AG14" s="24">
        <f t="shared" si="1"/>
        <v>1</v>
      </c>
      <c r="AH14" s="24">
        <f t="shared" si="2"/>
        <v>1</v>
      </c>
    </row>
    <row r="15" spans="1:34" s="24" customFormat="1" ht="25.5" customHeight="1">
      <c r="A15" s="22">
        <v>37</v>
      </c>
      <c r="B15" s="22" t="s">
        <v>137</v>
      </c>
      <c r="C15" s="23" t="s">
        <v>13</v>
      </c>
      <c r="D15" s="23" t="s">
        <v>14</v>
      </c>
      <c r="E15" s="23" t="s">
        <v>15</v>
      </c>
      <c r="F15" s="23"/>
      <c r="AB15" s="24">
        <f t="shared" si="0"/>
        <v>0</v>
      </c>
      <c r="AE15" s="24">
        <v>1</v>
      </c>
      <c r="AF15" s="24">
        <f t="shared" si="3"/>
        <v>1</v>
      </c>
      <c r="AG15" s="24">
        <f t="shared" si="1"/>
        <v>1</v>
      </c>
      <c r="AH15" s="24">
        <f t="shared" si="2"/>
        <v>1</v>
      </c>
    </row>
    <row r="16" spans="1:34" s="24" customFormat="1" ht="25.5" customHeight="1">
      <c r="A16" s="22">
        <v>80</v>
      </c>
      <c r="B16" s="22">
        <v>303976</v>
      </c>
      <c r="C16" s="23" t="s">
        <v>16</v>
      </c>
      <c r="D16" s="23" t="s">
        <v>17</v>
      </c>
      <c r="E16" s="23" t="s">
        <v>18</v>
      </c>
      <c r="F16" s="23"/>
      <c r="AB16" s="24">
        <f t="shared" si="0"/>
        <v>0</v>
      </c>
      <c r="AE16" s="24">
        <v>1</v>
      </c>
      <c r="AF16" s="24">
        <f t="shared" si="3"/>
        <v>1</v>
      </c>
      <c r="AG16" s="24">
        <f t="shared" si="1"/>
        <v>1</v>
      </c>
      <c r="AH16" s="24">
        <f t="shared" si="2"/>
        <v>1</v>
      </c>
    </row>
    <row r="17" spans="1:34" s="24" customFormat="1" ht="25.5" customHeight="1">
      <c r="A17" s="22"/>
      <c r="B17" s="22">
        <v>290048</v>
      </c>
      <c r="C17" s="23" t="s">
        <v>113</v>
      </c>
      <c r="D17" s="23" t="s">
        <v>95</v>
      </c>
      <c r="E17" s="23" t="s">
        <v>114</v>
      </c>
      <c r="F17" s="23"/>
      <c r="S17" s="24">
        <v>7</v>
      </c>
      <c r="T17" s="24">
        <v>5</v>
      </c>
      <c r="U17" s="24">
        <v>7</v>
      </c>
      <c r="V17" s="24">
        <f>S17+T17+U17</f>
        <v>19</v>
      </c>
      <c r="W17" s="24">
        <v>7</v>
      </c>
      <c r="AE17" s="24">
        <f>W17+1</f>
        <v>8</v>
      </c>
      <c r="AF17" s="24">
        <f>T17+1</f>
        <v>6</v>
      </c>
      <c r="AG17" s="24">
        <f>S17+1</f>
        <v>8</v>
      </c>
      <c r="AH17" s="24">
        <f>X17+1</f>
        <v>1</v>
      </c>
    </row>
    <row r="18" spans="1:34" s="24" customFormat="1" ht="25.5" customHeight="1">
      <c r="A18" s="22"/>
      <c r="B18" s="22" t="s">
        <v>304</v>
      </c>
      <c r="C18" s="23" t="s">
        <v>107</v>
      </c>
      <c r="D18" s="23" t="s">
        <v>108</v>
      </c>
      <c r="E18" s="23" t="s">
        <v>313</v>
      </c>
      <c r="F18" s="23"/>
      <c r="G18" s="24">
        <v>5</v>
      </c>
      <c r="H18" s="24">
        <v>7</v>
      </c>
      <c r="I18" s="24">
        <v>7</v>
      </c>
      <c r="J18" s="24">
        <f>G18+H18+I18</f>
        <v>19</v>
      </c>
      <c r="K18" s="24">
        <v>7</v>
      </c>
      <c r="L18" s="24">
        <v>5</v>
      </c>
      <c r="AE18" s="24">
        <f>K18+1</f>
        <v>8</v>
      </c>
      <c r="AF18" s="24">
        <f>H18+1</f>
        <v>8</v>
      </c>
      <c r="AG18" s="24">
        <f>G18+1</f>
        <v>6</v>
      </c>
      <c r="AH18" s="24">
        <f>L18+1</f>
        <v>6</v>
      </c>
    </row>
    <row r="19" spans="1:34" s="24" customFormat="1" ht="25.5" customHeight="1">
      <c r="A19" s="22"/>
      <c r="B19" s="22">
        <v>273881</v>
      </c>
      <c r="C19" s="23" t="s">
        <v>212</v>
      </c>
      <c r="D19" s="23" t="s">
        <v>115</v>
      </c>
      <c r="E19" s="23" t="s">
        <v>116</v>
      </c>
      <c r="F19" s="23"/>
      <c r="S19" s="24">
        <v>5</v>
      </c>
      <c r="T19" s="24">
        <v>2</v>
      </c>
      <c r="U19" s="24">
        <v>5</v>
      </c>
      <c r="V19" s="24">
        <f>S19+T19+U19</f>
        <v>12</v>
      </c>
      <c r="W19" s="24">
        <v>5</v>
      </c>
      <c r="X19" s="24">
        <v>7</v>
      </c>
      <c r="AE19" s="24">
        <f>W19+1</f>
        <v>6</v>
      </c>
      <c r="AF19" s="24">
        <f>T19+1</f>
        <v>3</v>
      </c>
      <c r="AG19" s="24">
        <f>S19+1</f>
        <v>6</v>
      </c>
      <c r="AH19" s="24">
        <f>X19+1</f>
        <v>8</v>
      </c>
    </row>
    <row r="20" spans="1:34" s="24" customFormat="1" ht="25.5" customHeight="1">
      <c r="A20" s="22"/>
      <c r="B20" s="22">
        <v>272791</v>
      </c>
      <c r="C20" s="23" t="s">
        <v>131</v>
      </c>
      <c r="D20" s="23" t="s">
        <v>132</v>
      </c>
      <c r="E20" s="23" t="s">
        <v>216</v>
      </c>
      <c r="F20" s="23"/>
      <c r="M20" s="24">
        <v>5</v>
      </c>
      <c r="N20" s="24">
        <v>3</v>
      </c>
      <c r="O20" s="24">
        <v>5</v>
      </c>
      <c r="P20" s="24">
        <f>M20+N20+O20</f>
        <v>13</v>
      </c>
      <c r="Q20" s="24">
        <v>5</v>
      </c>
      <c r="AE20" s="24">
        <f>Q20+1</f>
        <v>6</v>
      </c>
      <c r="AF20" s="24">
        <f>N20+1</f>
        <v>4</v>
      </c>
      <c r="AG20" s="24">
        <f>M20+1</f>
        <v>6</v>
      </c>
      <c r="AH20" s="24">
        <f>R20+1</f>
        <v>1</v>
      </c>
    </row>
    <row r="21" spans="1:34" s="25" customFormat="1" ht="25.5" customHeight="1">
      <c r="A21" s="26"/>
      <c r="B21" s="26">
        <v>302326</v>
      </c>
      <c r="C21" s="27" t="s">
        <v>177</v>
      </c>
      <c r="D21" s="27" t="s">
        <v>178</v>
      </c>
      <c r="E21" s="27" t="s">
        <v>276</v>
      </c>
      <c r="F21" s="27"/>
      <c r="G21" s="25">
        <v>7</v>
      </c>
      <c r="H21" s="25">
        <v>5</v>
      </c>
      <c r="I21" s="25">
        <v>2</v>
      </c>
      <c r="J21" s="25">
        <f>G21+H21+I21</f>
        <v>14</v>
      </c>
      <c r="K21" s="25">
        <v>5</v>
      </c>
      <c r="L21" s="25">
        <v>7</v>
      </c>
      <c r="Y21" s="52"/>
      <c r="Z21" s="52"/>
      <c r="AA21" s="52"/>
      <c r="AB21" s="52"/>
      <c r="AC21" s="52"/>
      <c r="AD21" s="52"/>
      <c r="AE21" s="25">
        <f>K21+1</f>
        <v>6</v>
      </c>
      <c r="AF21" s="25">
        <f>H21+1</f>
        <v>6</v>
      </c>
      <c r="AG21" s="25">
        <f>G21+1</f>
        <v>8</v>
      </c>
      <c r="AH21" s="25">
        <f>L21+1</f>
        <v>8</v>
      </c>
    </row>
    <row r="22" spans="1:34" s="21" customFormat="1" ht="25.5" customHeight="1">
      <c r="A22" s="19"/>
      <c r="B22" s="19">
        <v>300441</v>
      </c>
      <c r="C22" s="20" t="s">
        <v>135</v>
      </c>
      <c r="D22" s="20" t="s">
        <v>96</v>
      </c>
      <c r="E22" s="20" t="s">
        <v>136</v>
      </c>
      <c r="F22" s="20"/>
      <c r="P22" s="21">
        <f>M22+N22+O22</f>
        <v>0</v>
      </c>
      <c r="S22" s="21">
        <v>2</v>
      </c>
      <c r="T22" s="21">
        <v>3</v>
      </c>
      <c r="U22" s="21">
        <v>2</v>
      </c>
      <c r="V22" s="21">
        <f>S22+T22+U22</f>
        <v>7</v>
      </c>
      <c r="W22" s="21">
        <v>2</v>
      </c>
      <c r="X22" s="21">
        <v>7</v>
      </c>
      <c r="AE22" s="21">
        <f>Q22+1+W22+1</f>
        <v>4</v>
      </c>
      <c r="AF22" s="21">
        <f>N22+1+T22+1</f>
        <v>5</v>
      </c>
      <c r="AG22" s="21">
        <f>M22+1+S22+1</f>
        <v>4</v>
      </c>
      <c r="AH22" s="21">
        <f>R22+1+X22+1</f>
        <v>9</v>
      </c>
    </row>
    <row r="23" spans="1:34" s="24" customFormat="1" ht="25.5" customHeight="1">
      <c r="A23" s="22"/>
      <c r="B23" s="22">
        <v>305715</v>
      </c>
      <c r="C23" s="23" t="s">
        <v>97</v>
      </c>
      <c r="D23" s="23" t="s">
        <v>98</v>
      </c>
      <c r="E23" s="23" t="s">
        <v>313</v>
      </c>
      <c r="F23" s="23"/>
      <c r="P23" s="24">
        <f>M23+N23+O23</f>
        <v>0</v>
      </c>
      <c r="S23" s="24">
        <v>1</v>
      </c>
      <c r="T23" s="24">
        <v>1</v>
      </c>
      <c r="U23" s="24">
        <v>3</v>
      </c>
      <c r="V23" s="24">
        <f>S23+T23+U23</f>
        <v>5</v>
      </c>
      <c r="W23" s="24">
        <v>1</v>
      </c>
      <c r="AE23" s="24">
        <f>K23+1+Q23+1+W23+1</f>
        <v>4</v>
      </c>
      <c r="AF23" s="24">
        <f>H23+1+N23+1+T23+1</f>
        <v>4</v>
      </c>
      <c r="AG23" s="24">
        <f>G23+1+M23+1+S23+1</f>
        <v>4</v>
      </c>
      <c r="AH23" s="24">
        <f>L23+1+R23+1+X23+1</f>
        <v>3</v>
      </c>
    </row>
    <row r="24" spans="1:34" s="24" customFormat="1" ht="25.5" customHeight="1">
      <c r="A24" s="22"/>
      <c r="B24" s="22">
        <v>293351</v>
      </c>
      <c r="C24" s="23" t="s">
        <v>133</v>
      </c>
      <c r="D24" s="23" t="s">
        <v>134</v>
      </c>
      <c r="E24" s="23" t="s">
        <v>206</v>
      </c>
      <c r="F24" s="23"/>
      <c r="M24" s="24">
        <v>7</v>
      </c>
      <c r="N24" s="24">
        <v>2</v>
      </c>
      <c r="O24" s="24">
        <v>3</v>
      </c>
      <c r="P24" s="24">
        <f>M24+N24+O24</f>
        <v>12</v>
      </c>
      <c r="Q24" s="24">
        <v>3</v>
      </c>
      <c r="R24" s="24">
        <v>7</v>
      </c>
      <c r="AE24" s="24">
        <f>Q24+1</f>
        <v>4</v>
      </c>
      <c r="AF24" s="24">
        <f>N24+1</f>
        <v>3</v>
      </c>
      <c r="AG24" s="24">
        <f>M24+1</f>
        <v>8</v>
      </c>
      <c r="AH24" s="24">
        <f>R24+1</f>
        <v>8</v>
      </c>
    </row>
    <row r="25" spans="1:34" s="24" customFormat="1" ht="25.5" customHeight="1">
      <c r="A25" s="22"/>
      <c r="B25" s="22">
        <v>113604</v>
      </c>
      <c r="C25" s="23" t="s">
        <v>258</v>
      </c>
      <c r="D25" s="23" t="s">
        <v>254</v>
      </c>
      <c r="E25" s="23" t="s">
        <v>243</v>
      </c>
      <c r="F25" s="23"/>
      <c r="G25" s="24">
        <v>2</v>
      </c>
      <c r="H25" s="24">
        <v>1</v>
      </c>
      <c r="I25" s="24">
        <v>5</v>
      </c>
      <c r="J25" s="24">
        <f>G25+H25+I25</f>
        <v>8</v>
      </c>
      <c r="K25" s="24">
        <v>3</v>
      </c>
      <c r="Y25" s="3"/>
      <c r="Z25" s="3"/>
      <c r="AA25" s="3"/>
      <c r="AB25" s="3"/>
      <c r="AC25" s="3"/>
      <c r="AD25" s="3"/>
      <c r="AE25" s="24">
        <f>K25+1</f>
        <v>4</v>
      </c>
      <c r="AF25" s="24">
        <f>H25+1</f>
        <v>2</v>
      </c>
      <c r="AG25" s="24">
        <f>G25+1</f>
        <v>3</v>
      </c>
      <c r="AH25" s="24">
        <f>L25+1</f>
        <v>1</v>
      </c>
    </row>
    <row r="26" spans="1:34" s="25" customFormat="1" ht="25.5" customHeight="1">
      <c r="A26" s="26"/>
      <c r="B26" s="26">
        <v>295498</v>
      </c>
      <c r="C26" s="27" t="s">
        <v>170</v>
      </c>
      <c r="D26" s="27" t="s">
        <v>171</v>
      </c>
      <c r="E26" s="27" t="s">
        <v>206</v>
      </c>
      <c r="F26" s="27"/>
      <c r="N26" s="25">
        <v>7</v>
      </c>
      <c r="P26" s="25">
        <f>M26+N26+O26</f>
        <v>7</v>
      </c>
      <c r="Q26" s="25">
        <v>2</v>
      </c>
      <c r="Y26" s="24"/>
      <c r="Z26" s="24"/>
      <c r="AA26" s="24"/>
      <c r="AB26" s="24"/>
      <c r="AC26" s="24"/>
      <c r="AD26" s="24"/>
      <c r="AE26" s="25">
        <f>Q26+1</f>
        <v>3</v>
      </c>
      <c r="AF26" s="25">
        <f>N26+1</f>
        <v>8</v>
      </c>
      <c r="AG26" s="25">
        <f>M26+1</f>
        <v>1</v>
      </c>
      <c r="AH26" s="25">
        <f>R26+1</f>
        <v>1</v>
      </c>
    </row>
    <row r="27" spans="1:34" s="25" customFormat="1" ht="25.5" customHeight="1">
      <c r="A27" s="26"/>
      <c r="B27" s="26">
        <v>288208</v>
      </c>
      <c r="C27" s="27" t="s">
        <v>255</v>
      </c>
      <c r="D27" s="27" t="s">
        <v>256</v>
      </c>
      <c r="E27" s="27" t="s">
        <v>246</v>
      </c>
      <c r="F27" s="27"/>
      <c r="G27" s="25">
        <v>3</v>
      </c>
      <c r="H27" s="25">
        <v>3</v>
      </c>
      <c r="J27" s="25">
        <f>G27+H27+I27</f>
        <v>6</v>
      </c>
      <c r="K27" s="25">
        <v>2</v>
      </c>
      <c r="L27" s="25">
        <v>5</v>
      </c>
      <c r="Y27" s="52"/>
      <c r="Z27" s="52"/>
      <c r="AA27" s="52"/>
      <c r="AB27" s="52"/>
      <c r="AC27" s="52"/>
      <c r="AD27" s="52"/>
      <c r="AE27" s="25">
        <f>K27+1</f>
        <v>3</v>
      </c>
      <c r="AF27" s="25">
        <f>H27+1</f>
        <v>4</v>
      </c>
      <c r="AG27" s="25">
        <f>G27+1</f>
        <v>4</v>
      </c>
      <c r="AH27" s="25">
        <f>L27+1</f>
        <v>6</v>
      </c>
    </row>
    <row r="28" spans="1:34" s="24" customFormat="1" ht="25.5" customHeight="1">
      <c r="A28" s="22"/>
      <c r="B28" s="22">
        <v>257503</v>
      </c>
      <c r="C28" s="23" t="s">
        <v>325</v>
      </c>
      <c r="D28" s="23" t="s">
        <v>326</v>
      </c>
      <c r="E28" s="23" t="s">
        <v>313</v>
      </c>
      <c r="F28" s="23"/>
      <c r="V28" s="24">
        <f>S28+T28+U28</f>
        <v>0</v>
      </c>
      <c r="AE28" s="24">
        <f>K28+1+W28+1</f>
        <v>2</v>
      </c>
      <c r="AF28" s="24">
        <f>H28+1+T28+1</f>
        <v>2</v>
      </c>
      <c r="AG28" s="24">
        <f>G28+1+S28+1</f>
        <v>2</v>
      </c>
      <c r="AH28" s="24">
        <f>L28+1+X28+1</f>
        <v>2</v>
      </c>
    </row>
    <row r="29" spans="1:34" s="24" customFormat="1" ht="25.5" customHeight="1">
      <c r="A29" s="22"/>
      <c r="B29" s="22">
        <v>168834</v>
      </c>
      <c r="C29" s="23" t="s">
        <v>99</v>
      </c>
      <c r="D29" s="23" t="s">
        <v>100</v>
      </c>
      <c r="E29" s="23" t="s">
        <v>313</v>
      </c>
      <c r="F29" s="23"/>
      <c r="I29" s="24">
        <v>3</v>
      </c>
      <c r="J29" s="24">
        <f>G29+H29+I29</f>
        <v>3</v>
      </c>
      <c r="M29" s="24">
        <v>1</v>
      </c>
      <c r="O29" s="24">
        <v>2</v>
      </c>
      <c r="P29" s="24">
        <f>M29+N29+O29</f>
        <v>3</v>
      </c>
      <c r="AE29" s="24">
        <f>K29+1+Q29+1</f>
        <v>2</v>
      </c>
      <c r="AF29" s="24">
        <f>H29+1+N29+1</f>
        <v>2</v>
      </c>
      <c r="AG29" s="24">
        <f>G29+1+M29+1</f>
        <v>3</v>
      </c>
      <c r="AH29" s="24">
        <f>L29+1+R29+1</f>
        <v>2</v>
      </c>
    </row>
    <row r="30" spans="1:34" s="24" customFormat="1" ht="25.5" customHeight="1">
      <c r="A30" s="22"/>
      <c r="B30" s="22">
        <v>285202</v>
      </c>
      <c r="C30" s="23" t="s">
        <v>101</v>
      </c>
      <c r="D30" s="23" t="s">
        <v>102</v>
      </c>
      <c r="E30" s="23" t="s">
        <v>103</v>
      </c>
      <c r="F30" s="23"/>
      <c r="N30" s="24">
        <v>1</v>
      </c>
      <c r="P30" s="24">
        <f>M30+N30+O30</f>
        <v>1</v>
      </c>
      <c r="AE30" s="24">
        <f>K30+1+Q30+1</f>
        <v>2</v>
      </c>
      <c r="AF30" s="24">
        <f>H30+1+N30+1</f>
        <v>3</v>
      </c>
      <c r="AG30" s="24">
        <f>G30+1+M30+1</f>
        <v>2</v>
      </c>
      <c r="AH30" s="24">
        <f>L30+1+R30+1</f>
        <v>2</v>
      </c>
    </row>
    <row r="31" spans="1:34" s="24" customFormat="1" ht="25.5" customHeight="1">
      <c r="A31" s="22"/>
      <c r="B31" s="22">
        <v>302872</v>
      </c>
      <c r="C31" s="23" t="s">
        <v>104</v>
      </c>
      <c r="D31" s="23" t="s">
        <v>105</v>
      </c>
      <c r="E31" s="23" t="s">
        <v>106</v>
      </c>
      <c r="F31" s="23"/>
      <c r="P31" s="24">
        <f>M31+N31+O31</f>
        <v>0</v>
      </c>
      <c r="AE31" s="24">
        <f>K31+1+Q31+1</f>
        <v>2</v>
      </c>
      <c r="AF31" s="24">
        <f>H31+1+N31+1</f>
        <v>2</v>
      </c>
      <c r="AG31" s="24">
        <f>G31+1+M31+1</f>
        <v>2</v>
      </c>
      <c r="AH31" s="24">
        <f>L31+1+R31+1</f>
        <v>2</v>
      </c>
    </row>
    <row r="32" spans="1:34" s="24" customFormat="1" ht="25.5" customHeight="1">
      <c r="A32" s="22"/>
      <c r="B32" s="22" t="s">
        <v>137</v>
      </c>
      <c r="C32" s="23" t="s">
        <v>138</v>
      </c>
      <c r="D32" s="23" t="s">
        <v>139</v>
      </c>
      <c r="E32" s="23" t="s">
        <v>272</v>
      </c>
      <c r="F32" s="23"/>
      <c r="P32" s="24">
        <f>M32+N32+O32</f>
        <v>0</v>
      </c>
      <c r="AE32" s="24">
        <f>Q32+1</f>
        <v>1</v>
      </c>
      <c r="AF32" s="24">
        <f>N32+1</f>
        <v>1</v>
      </c>
      <c r="AG32" s="24">
        <f>M32+1</f>
        <v>1</v>
      </c>
      <c r="AH32" s="24">
        <f>R32+1</f>
        <v>1</v>
      </c>
    </row>
    <row r="33" spans="1:34" s="24" customFormat="1" ht="25.5" customHeight="1">
      <c r="A33" s="22"/>
      <c r="B33" s="22">
        <v>284073</v>
      </c>
      <c r="C33" s="23" t="s">
        <v>182</v>
      </c>
      <c r="D33" s="23" t="s">
        <v>183</v>
      </c>
      <c r="E33" s="23" t="s">
        <v>378</v>
      </c>
      <c r="F33" s="23"/>
      <c r="Y33" s="3"/>
      <c r="Z33" s="3"/>
      <c r="AA33" s="3"/>
      <c r="AB33" s="3"/>
      <c r="AC33" s="3"/>
      <c r="AD33" s="3"/>
      <c r="AE33" s="24">
        <f>K33+1</f>
        <v>1</v>
      </c>
      <c r="AF33" s="24">
        <f>H33+1</f>
        <v>1</v>
      </c>
      <c r="AG33" s="24">
        <f>G33+1</f>
        <v>1</v>
      </c>
      <c r="AH33" s="24">
        <f>L33+1</f>
        <v>1</v>
      </c>
    </row>
    <row r="34" spans="1:34" s="24" customFormat="1" ht="25.5" customHeight="1">
      <c r="A34" s="22"/>
      <c r="B34" s="22">
        <v>302654</v>
      </c>
      <c r="C34" s="23" t="s">
        <v>184</v>
      </c>
      <c r="D34" s="23" t="s">
        <v>125</v>
      </c>
      <c r="E34" s="23" t="s">
        <v>276</v>
      </c>
      <c r="F34" s="23"/>
      <c r="Y34" s="3"/>
      <c r="Z34" s="3"/>
      <c r="AA34" s="3"/>
      <c r="AB34" s="3"/>
      <c r="AC34" s="3"/>
      <c r="AD34" s="3"/>
      <c r="AE34" s="24">
        <f>K34+1</f>
        <v>1</v>
      </c>
      <c r="AF34" s="24">
        <f>H34+1</f>
        <v>1</v>
      </c>
      <c r="AG34" s="24">
        <f>G34+1</f>
        <v>1</v>
      </c>
      <c r="AH34" s="24">
        <f>L34+1</f>
        <v>1</v>
      </c>
    </row>
    <row r="35" spans="1:34" s="24" customFormat="1" ht="25.5" customHeight="1">
      <c r="A35" s="22"/>
      <c r="B35" s="22">
        <v>310284</v>
      </c>
      <c r="C35" s="23" t="s">
        <v>126</v>
      </c>
      <c r="D35" s="23" t="s">
        <v>127</v>
      </c>
      <c r="E35" s="23" t="s">
        <v>276</v>
      </c>
      <c r="F35" s="23"/>
      <c r="L35" s="24">
        <v>7</v>
      </c>
      <c r="Y35" s="3"/>
      <c r="Z35" s="3"/>
      <c r="AA35" s="3"/>
      <c r="AB35" s="3"/>
      <c r="AC35" s="3"/>
      <c r="AD35" s="3"/>
      <c r="AE35" s="24">
        <f>K35+1</f>
        <v>1</v>
      </c>
      <c r="AF35" s="24">
        <f>H35+1</f>
        <v>1</v>
      </c>
      <c r="AG35" s="24">
        <f>G35+1</f>
        <v>1</v>
      </c>
      <c r="AH35" s="24">
        <f>L35+1</f>
        <v>8</v>
      </c>
    </row>
    <row r="36" ht="25.5" customHeight="1"/>
  </sheetData>
  <sheetProtection/>
  <mergeCells count="4">
    <mergeCell ref="G1:L1"/>
    <mergeCell ref="AE1:AH1"/>
    <mergeCell ref="M1:R1"/>
    <mergeCell ref="S1:X1"/>
  </mergeCells>
  <printOptions/>
  <pageMargins left="0.75" right="0.75" top="1" bottom="1" header="0.5" footer="0.5"/>
  <pageSetup fitToHeight="1" fitToWidth="1" orientation="landscape" scale="4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view="pageBreakPreview" zoomScale="60" zoomScaleNormal="73" zoomScalePageLayoutView="0" workbookViewId="0" topLeftCell="A1">
      <selection activeCell="A18" sqref="A18:IV18"/>
    </sheetView>
  </sheetViews>
  <sheetFormatPr defaultColWidth="10.75390625" defaultRowHeight="12.75"/>
  <cols>
    <col min="1" max="1" width="10.75390625" style="32" customWidth="1"/>
    <col min="2" max="2" width="10.75390625" style="4" customWidth="1"/>
    <col min="3" max="4" width="10.75390625" style="5" customWidth="1"/>
    <col min="5" max="5" width="16.875" style="5" bestFit="1" customWidth="1"/>
    <col min="6" max="6" width="3.375" style="5" bestFit="1" customWidth="1"/>
    <col min="7" max="30" width="3.875" style="3" customWidth="1"/>
    <col min="31" max="34" width="3.625" style="30" customWidth="1"/>
    <col min="35" max="16384" width="10.75390625" style="3" customWidth="1"/>
  </cols>
  <sheetData>
    <row r="1" spans="7:34" ht="14.25">
      <c r="G1" s="75" t="s">
        <v>195</v>
      </c>
      <c r="H1" s="76"/>
      <c r="I1" s="76"/>
      <c r="J1" s="76"/>
      <c r="K1" s="76"/>
      <c r="L1" s="76"/>
      <c r="M1" s="80" t="s">
        <v>376</v>
      </c>
      <c r="N1" s="81"/>
      <c r="O1" s="81"/>
      <c r="P1" s="81"/>
      <c r="Q1" s="81"/>
      <c r="R1" s="82"/>
      <c r="S1" s="83" t="s">
        <v>349</v>
      </c>
      <c r="T1" s="84"/>
      <c r="U1" s="84"/>
      <c r="V1" s="84"/>
      <c r="W1" s="84"/>
      <c r="X1" s="85"/>
      <c r="Y1" s="35" t="s">
        <v>399</v>
      </c>
      <c r="Z1" s="35"/>
      <c r="AA1" s="35"/>
      <c r="AB1" s="35"/>
      <c r="AC1" s="35"/>
      <c r="AD1" s="35"/>
      <c r="AE1" s="77" t="s">
        <v>308</v>
      </c>
      <c r="AF1" s="78"/>
      <c r="AG1" s="78"/>
      <c r="AH1" s="79"/>
    </row>
    <row r="2" spans="1:34" s="6" customFormat="1" ht="71.25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303</v>
      </c>
      <c r="G2" s="6" t="s">
        <v>197</v>
      </c>
      <c r="H2" s="6" t="s">
        <v>237</v>
      </c>
      <c r="I2" s="6" t="s">
        <v>238</v>
      </c>
      <c r="J2" s="6" t="s">
        <v>192</v>
      </c>
      <c r="K2" s="6" t="s">
        <v>193</v>
      </c>
      <c r="L2" s="6" t="s">
        <v>194</v>
      </c>
      <c r="M2" s="6" t="s">
        <v>197</v>
      </c>
      <c r="N2" s="6" t="s">
        <v>237</v>
      </c>
      <c r="O2" s="6" t="s">
        <v>238</v>
      </c>
      <c r="P2" s="6" t="s">
        <v>192</v>
      </c>
      <c r="Q2" s="6" t="s">
        <v>193</v>
      </c>
      <c r="R2" s="6" t="s">
        <v>194</v>
      </c>
      <c r="S2" s="6" t="s">
        <v>197</v>
      </c>
      <c r="T2" s="6" t="s">
        <v>237</v>
      </c>
      <c r="U2" s="6" t="s">
        <v>238</v>
      </c>
      <c r="V2" s="6" t="s">
        <v>192</v>
      </c>
      <c r="W2" s="6" t="s">
        <v>193</v>
      </c>
      <c r="X2" s="6" t="s">
        <v>194</v>
      </c>
      <c r="Y2" s="6" t="s">
        <v>197</v>
      </c>
      <c r="Z2" s="6" t="s">
        <v>188</v>
      </c>
      <c r="AA2" s="6" t="s">
        <v>315</v>
      </c>
      <c r="AB2" s="6" t="s">
        <v>192</v>
      </c>
      <c r="AC2" s="6" t="s">
        <v>193</v>
      </c>
      <c r="AD2" s="6" t="s">
        <v>194</v>
      </c>
      <c r="AE2" s="2" t="s">
        <v>388</v>
      </c>
      <c r="AF2" s="2" t="s">
        <v>389</v>
      </c>
      <c r="AG2" s="2" t="s">
        <v>391</v>
      </c>
      <c r="AH2" s="2" t="s">
        <v>393</v>
      </c>
    </row>
    <row r="3" spans="1:34" s="4" customFormat="1" ht="25.5" customHeight="1">
      <c r="A3" s="53">
        <v>86</v>
      </c>
      <c r="B3" s="53">
        <v>141922</v>
      </c>
      <c r="C3" s="54" t="s">
        <v>29</v>
      </c>
      <c r="D3" s="54" t="s">
        <v>30</v>
      </c>
      <c r="E3" s="54" t="s">
        <v>31</v>
      </c>
      <c r="F3" s="53"/>
      <c r="Y3" s="55">
        <v>7</v>
      </c>
      <c r="Z3" s="55">
        <v>7</v>
      </c>
      <c r="AA3" s="55">
        <v>7</v>
      </c>
      <c r="AB3" s="4">
        <f aca="true" t="shared" si="0" ref="AB3:AB8">Y3+Z3+AA3</f>
        <v>21</v>
      </c>
      <c r="AC3" s="55">
        <v>7</v>
      </c>
      <c r="AE3" s="57">
        <f>AC3+1</f>
        <v>8</v>
      </c>
      <c r="AF3" s="57">
        <f>Z3+1</f>
        <v>8</v>
      </c>
      <c r="AG3" s="57">
        <f>Y3+1</f>
        <v>8</v>
      </c>
      <c r="AH3" s="57">
        <v>1</v>
      </c>
    </row>
    <row r="4" spans="1:34" s="18" customFormat="1" ht="25.5" customHeight="1">
      <c r="A4" s="16">
        <v>81</v>
      </c>
      <c r="B4" s="16">
        <v>252690</v>
      </c>
      <c r="C4" s="17" t="s">
        <v>120</v>
      </c>
      <c r="D4" s="17" t="s">
        <v>121</v>
      </c>
      <c r="E4" s="17" t="s">
        <v>130</v>
      </c>
      <c r="F4" s="17"/>
      <c r="G4" s="18">
        <v>7</v>
      </c>
      <c r="I4" s="18">
        <v>1</v>
      </c>
      <c r="J4" s="18">
        <f>G4+H4+I4</f>
        <v>8</v>
      </c>
      <c r="K4" s="18">
        <v>2</v>
      </c>
      <c r="M4" s="18">
        <v>5</v>
      </c>
      <c r="O4" s="18">
        <v>3</v>
      </c>
      <c r="P4" s="18">
        <f>M4+N4+O4</f>
        <v>8</v>
      </c>
      <c r="Q4" s="18">
        <v>3</v>
      </c>
      <c r="R4" s="18">
        <v>5</v>
      </c>
      <c r="S4" s="18">
        <v>7</v>
      </c>
      <c r="T4" s="18">
        <v>7</v>
      </c>
      <c r="U4" s="18">
        <v>7</v>
      </c>
      <c r="V4" s="18">
        <f>S4+T4+U4</f>
        <v>21</v>
      </c>
      <c r="W4" s="18">
        <v>7</v>
      </c>
      <c r="X4" s="18">
        <v>7</v>
      </c>
      <c r="Y4" s="18">
        <v>5</v>
      </c>
      <c r="Z4" s="18">
        <v>3</v>
      </c>
      <c r="AA4" s="18">
        <v>5</v>
      </c>
      <c r="AB4" s="8">
        <f t="shared" si="0"/>
        <v>13</v>
      </c>
      <c r="AC4" s="58">
        <v>5</v>
      </c>
      <c r="AE4" s="18">
        <f>K4+1+Q4+1+W4+1+AC4+1</f>
        <v>21</v>
      </c>
      <c r="AF4" s="18">
        <f>H4+1+N4+1+T4+1+Z4+1</f>
        <v>14</v>
      </c>
      <c r="AG4" s="18">
        <f>G4+1+M4+1+S4+1+Y4+1</f>
        <v>28</v>
      </c>
      <c r="AH4" s="18">
        <f>L4+1+R4+1+X4+1+1</f>
        <v>16</v>
      </c>
    </row>
    <row r="5" spans="1:34" s="24" customFormat="1" ht="25.5" customHeight="1">
      <c r="A5" s="22">
        <v>66</v>
      </c>
      <c r="B5" s="22">
        <v>192686</v>
      </c>
      <c r="C5" s="23" t="s">
        <v>32</v>
      </c>
      <c r="D5" s="23" t="s">
        <v>33</v>
      </c>
      <c r="E5" s="23" t="s">
        <v>34</v>
      </c>
      <c r="F5" s="23"/>
      <c r="Y5" s="24">
        <v>1</v>
      </c>
      <c r="Z5" s="24">
        <v>5</v>
      </c>
      <c r="AA5" s="24">
        <v>3</v>
      </c>
      <c r="AB5" s="4">
        <f t="shared" si="0"/>
        <v>9</v>
      </c>
      <c r="AC5" s="56">
        <v>3</v>
      </c>
      <c r="AE5" s="24">
        <f>AC5+1</f>
        <v>4</v>
      </c>
      <c r="AF5" s="24">
        <f>Z5+1</f>
        <v>6</v>
      </c>
      <c r="AG5" s="24">
        <f>Y5+1</f>
        <v>2</v>
      </c>
      <c r="AH5" s="24">
        <f>AD5+1</f>
        <v>1</v>
      </c>
    </row>
    <row r="6" spans="1:34" s="24" customFormat="1" ht="25.5" customHeight="1">
      <c r="A6" s="22">
        <v>69</v>
      </c>
      <c r="B6" s="22">
        <v>160426</v>
      </c>
      <c r="C6" s="23" t="s">
        <v>35</v>
      </c>
      <c r="D6" s="23" t="s">
        <v>36</v>
      </c>
      <c r="E6" s="23" t="s">
        <v>37</v>
      </c>
      <c r="F6" s="23"/>
      <c r="Y6" s="24">
        <v>3</v>
      </c>
      <c r="Z6" s="24">
        <v>2</v>
      </c>
      <c r="AA6" s="24">
        <v>2</v>
      </c>
      <c r="AB6" s="4">
        <f t="shared" si="0"/>
        <v>7</v>
      </c>
      <c r="AC6" s="56">
        <v>2</v>
      </c>
      <c r="AD6" s="24">
        <v>5</v>
      </c>
      <c r="AE6" s="24">
        <f>AC6+1</f>
        <v>3</v>
      </c>
      <c r="AF6" s="24">
        <f>Z6+1</f>
        <v>3</v>
      </c>
      <c r="AG6" s="24">
        <f>Y6+1</f>
        <v>4</v>
      </c>
      <c r="AH6" s="24">
        <f>AD6+1</f>
        <v>6</v>
      </c>
    </row>
    <row r="7" spans="1:34" s="24" customFormat="1" ht="25.5" customHeight="1">
      <c r="A7" s="22">
        <v>49</v>
      </c>
      <c r="B7" s="22">
        <v>108493</v>
      </c>
      <c r="C7" s="23" t="s">
        <v>38</v>
      </c>
      <c r="D7" s="23" t="s">
        <v>39</v>
      </c>
      <c r="E7" s="23" t="s">
        <v>40</v>
      </c>
      <c r="F7" s="23"/>
      <c r="AA7" s="24">
        <v>1</v>
      </c>
      <c r="AB7" s="4">
        <f t="shared" si="0"/>
        <v>1</v>
      </c>
      <c r="AC7" s="56"/>
      <c r="AE7" s="24">
        <f>AC7+1</f>
        <v>1</v>
      </c>
      <c r="AF7" s="24">
        <f>Z7+1</f>
        <v>1</v>
      </c>
      <c r="AG7" s="24">
        <f>Y7+1</f>
        <v>1</v>
      </c>
      <c r="AH7" s="24">
        <f>AD7+1</f>
        <v>1</v>
      </c>
    </row>
    <row r="8" spans="1:34" s="24" customFormat="1" ht="25.5" customHeight="1">
      <c r="A8" s="22">
        <v>63</v>
      </c>
      <c r="B8" s="22">
        <v>219208</v>
      </c>
      <c r="C8" s="23" t="s">
        <v>41</v>
      </c>
      <c r="D8" s="23" t="s">
        <v>42</v>
      </c>
      <c r="E8" s="23" t="s">
        <v>43</v>
      </c>
      <c r="F8" s="23"/>
      <c r="Y8" s="24">
        <v>2</v>
      </c>
      <c r="AB8" s="4">
        <f t="shared" si="0"/>
        <v>2</v>
      </c>
      <c r="AC8" s="56">
        <v>1</v>
      </c>
      <c r="AD8" s="24">
        <v>7</v>
      </c>
      <c r="AE8" s="24">
        <f>AC8+1</f>
        <v>2</v>
      </c>
      <c r="AF8" s="24">
        <f>Z8+1</f>
        <v>1</v>
      </c>
      <c r="AG8" s="24">
        <f>Y8+1</f>
        <v>3</v>
      </c>
      <c r="AH8" s="24">
        <f>AD8+1</f>
        <v>8</v>
      </c>
    </row>
    <row r="9" spans="1:34" s="9" customFormat="1" ht="25.5" customHeight="1">
      <c r="A9" s="10"/>
      <c r="B9" s="10">
        <v>1414</v>
      </c>
      <c r="C9" s="11" t="s">
        <v>269</v>
      </c>
      <c r="D9" s="11" t="s">
        <v>141</v>
      </c>
      <c r="E9" s="11" t="s">
        <v>122</v>
      </c>
      <c r="F9" s="11"/>
      <c r="G9" s="9">
        <v>2</v>
      </c>
      <c r="H9" s="9">
        <v>5</v>
      </c>
      <c r="I9" s="9">
        <v>7</v>
      </c>
      <c r="J9" s="9">
        <f>G9+H9+I9</f>
        <v>14</v>
      </c>
      <c r="K9" s="9">
        <v>7</v>
      </c>
      <c r="N9" s="9">
        <v>2</v>
      </c>
      <c r="P9" s="9">
        <f>M9+N9+O9</f>
        <v>2</v>
      </c>
      <c r="Q9" s="9">
        <v>1</v>
      </c>
      <c r="AE9" s="9">
        <f>K9+1+Q9+1</f>
        <v>10</v>
      </c>
      <c r="AF9" s="9">
        <f>H9+1+N9+1</f>
        <v>9</v>
      </c>
      <c r="AG9" s="9">
        <f>G9+1+M9+1</f>
        <v>4</v>
      </c>
      <c r="AH9" s="9">
        <f>L9+1+R9+1</f>
        <v>2</v>
      </c>
    </row>
    <row r="10" spans="1:34" s="24" customFormat="1" ht="25.5" customHeight="1">
      <c r="A10" s="22"/>
      <c r="B10" s="22">
        <v>238365</v>
      </c>
      <c r="C10" s="23" t="s">
        <v>147</v>
      </c>
      <c r="D10" s="23" t="s">
        <v>148</v>
      </c>
      <c r="E10" s="23" t="s">
        <v>149</v>
      </c>
      <c r="F10" s="23"/>
      <c r="M10" s="24">
        <v>7</v>
      </c>
      <c r="N10" s="24">
        <v>3</v>
      </c>
      <c r="O10" s="24">
        <v>7</v>
      </c>
      <c r="P10" s="24">
        <f>M10+N10+O10</f>
        <v>17</v>
      </c>
      <c r="Q10" s="24">
        <v>7</v>
      </c>
      <c r="AE10" s="24">
        <f>Q10+1</f>
        <v>8</v>
      </c>
      <c r="AF10" s="24">
        <f>N10+1</f>
        <v>4</v>
      </c>
      <c r="AG10" s="24">
        <f>M10+1</f>
        <v>8</v>
      </c>
      <c r="AH10" s="24">
        <f>R10+1</f>
        <v>1</v>
      </c>
    </row>
    <row r="11" spans="1:34" s="13" customFormat="1" ht="25.5" customHeight="1">
      <c r="A11" s="14"/>
      <c r="B11" s="14">
        <v>253787</v>
      </c>
      <c r="C11" s="15" t="s">
        <v>123</v>
      </c>
      <c r="D11" s="15" t="s">
        <v>124</v>
      </c>
      <c r="E11" s="15" t="s">
        <v>44</v>
      </c>
      <c r="F11" s="15"/>
      <c r="G11" s="13">
        <v>1</v>
      </c>
      <c r="J11" s="13">
        <f>G11+H11+I11</f>
        <v>1</v>
      </c>
      <c r="S11" s="13">
        <v>5</v>
      </c>
      <c r="T11" s="13">
        <v>5</v>
      </c>
      <c r="U11" s="13">
        <v>5</v>
      </c>
      <c r="V11" s="13">
        <f>S11+T11+U11</f>
        <v>15</v>
      </c>
      <c r="W11" s="13">
        <v>5</v>
      </c>
      <c r="AE11" s="13">
        <f>K11+1+W11+1</f>
        <v>7</v>
      </c>
      <c r="AF11" s="13">
        <f>H11+1+T11+1</f>
        <v>7</v>
      </c>
      <c r="AG11" s="13">
        <f>G11+1+S11+1</f>
        <v>8</v>
      </c>
      <c r="AH11" s="13">
        <f>L11+1+X11+1</f>
        <v>2</v>
      </c>
    </row>
    <row r="12" spans="1:34" s="24" customFormat="1" ht="25.5" customHeight="1">
      <c r="A12" s="22"/>
      <c r="B12" s="22">
        <v>3316</v>
      </c>
      <c r="C12" s="23" t="s">
        <v>117</v>
      </c>
      <c r="D12" s="23" t="s">
        <v>118</v>
      </c>
      <c r="E12" s="23" t="s">
        <v>119</v>
      </c>
      <c r="F12" s="23"/>
      <c r="M12" s="24">
        <v>3</v>
      </c>
      <c r="N12" s="24">
        <v>7</v>
      </c>
      <c r="O12" s="24">
        <v>5</v>
      </c>
      <c r="P12" s="24">
        <f>M12+N12+O12</f>
        <v>15</v>
      </c>
      <c r="Q12" s="24">
        <v>5</v>
      </c>
      <c r="AE12" s="24">
        <f>Q12+1</f>
        <v>6</v>
      </c>
      <c r="AF12" s="24">
        <f>N12+1</f>
        <v>8</v>
      </c>
      <c r="AG12" s="24">
        <f>M12+1</f>
        <v>4</v>
      </c>
      <c r="AH12" s="24">
        <f>R12+1</f>
        <v>1</v>
      </c>
    </row>
    <row r="13" spans="1:34" s="24" customFormat="1" ht="25.5" customHeight="1">
      <c r="A13" s="22"/>
      <c r="B13" s="22">
        <v>197897</v>
      </c>
      <c r="C13" s="23" t="s">
        <v>142</v>
      </c>
      <c r="D13" s="23" t="s">
        <v>143</v>
      </c>
      <c r="E13" s="23" t="s">
        <v>144</v>
      </c>
      <c r="F13" s="23"/>
      <c r="H13" s="24">
        <v>7</v>
      </c>
      <c r="I13" s="24">
        <v>5</v>
      </c>
      <c r="J13" s="24">
        <f>G13+H13+I13</f>
        <v>12</v>
      </c>
      <c r="K13" s="24">
        <v>5</v>
      </c>
      <c r="AE13" s="24">
        <f>K13+1</f>
        <v>6</v>
      </c>
      <c r="AF13" s="24">
        <f>H13+1</f>
        <v>8</v>
      </c>
      <c r="AG13" s="24">
        <f>G13+1</f>
        <v>1</v>
      </c>
      <c r="AH13" s="24">
        <f>L13+1</f>
        <v>1</v>
      </c>
    </row>
    <row r="14" spans="1:34" s="24" customFormat="1" ht="25.5" customHeight="1">
      <c r="A14" s="22"/>
      <c r="B14" s="22">
        <v>37101</v>
      </c>
      <c r="C14" s="23" t="s">
        <v>247</v>
      </c>
      <c r="D14" s="23" t="s">
        <v>277</v>
      </c>
      <c r="E14" s="23" t="s">
        <v>240</v>
      </c>
      <c r="F14" s="23"/>
      <c r="G14" s="24">
        <v>3</v>
      </c>
      <c r="H14" s="24">
        <v>3</v>
      </c>
      <c r="I14" s="24">
        <v>3</v>
      </c>
      <c r="J14" s="24">
        <f>G14+H14+I14</f>
        <v>9</v>
      </c>
      <c r="K14" s="24">
        <v>3</v>
      </c>
      <c r="AE14" s="24">
        <f>K14+1</f>
        <v>4</v>
      </c>
      <c r="AF14" s="24">
        <f>H14+1</f>
        <v>4</v>
      </c>
      <c r="AG14" s="24">
        <f>G14+1</f>
        <v>4</v>
      </c>
      <c r="AH14" s="24">
        <f>L14+1</f>
        <v>1</v>
      </c>
    </row>
    <row r="15" spans="1:34" s="24" customFormat="1" ht="25.5" customHeight="1">
      <c r="A15" s="22"/>
      <c r="B15" s="22">
        <v>206495</v>
      </c>
      <c r="C15" s="23" t="s">
        <v>150</v>
      </c>
      <c r="D15" s="23" t="s">
        <v>151</v>
      </c>
      <c r="E15" s="23" t="s">
        <v>205</v>
      </c>
      <c r="F15" s="23"/>
      <c r="N15" s="24">
        <v>5</v>
      </c>
      <c r="P15" s="24">
        <f>M15+N15+O15</f>
        <v>5</v>
      </c>
      <c r="Q15" s="24">
        <v>2</v>
      </c>
      <c r="R15" s="24">
        <v>7</v>
      </c>
      <c r="AE15" s="24">
        <f>Q15+1</f>
        <v>3</v>
      </c>
      <c r="AF15" s="24">
        <f>N15+1</f>
        <v>6</v>
      </c>
      <c r="AG15" s="24">
        <f>M15+1</f>
        <v>1</v>
      </c>
      <c r="AH15" s="24">
        <f>R15+1</f>
        <v>8</v>
      </c>
    </row>
    <row r="16" spans="1:34" s="24" customFormat="1" ht="25.5" customHeight="1">
      <c r="A16" s="22"/>
      <c r="B16" s="22">
        <v>64708</v>
      </c>
      <c r="C16" s="23" t="s">
        <v>258</v>
      </c>
      <c r="D16" s="23" t="s">
        <v>22</v>
      </c>
      <c r="E16" s="23" t="s">
        <v>103</v>
      </c>
      <c r="F16" s="23"/>
      <c r="P16" s="24">
        <f>M16+N16+O16</f>
        <v>0</v>
      </c>
      <c r="AE16" s="24">
        <f>K16+1+Q16+1</f>
        <v>2</v>
      </c>
      <c r="AF16" s="24">
        <f>H16+1+N16+1</f>
        <v>2</v>
      </c>
      <c r="AG16" s="24">
        <f>G16+1+M16+1</f>
        <v>2</v>
      </c>
      <c r="AH16" s="24">
        <f>L16+1+R16+1</f>
        <v>2</v>
      </c>
    </row>
    <row r="17" spans="1:34" s="24" customFormat="1" ht="25.5" customHeight="1">
      <c r="A17" s="22"/>
      <c r="B17" s="22">
        <v>182996</v>
      </c>
      <c r="C17" s="23" t="s">
        <v>234</v>
      </c>
      <c r="D17" s="23" t="s">
        <v>235</v>
      </c>
      <c r="E17" s="23" t="s">
        <v>233</v>
      </c>
      <c r="F17" s="23"/>
      <c r="G17" s="24">
        <v>5</v>
      </c>
      <c r="J17" s="24">
        <f>G17+H17+I17</f>
        <v>5</v>
      </c>
      <c r="K17" s="24">
        <v>1</v>
      </c>
      <c r="AE17" s="24">
        <f>K17+1</f>
        <v>2</v>
      </c>
      <c r="AF17" s="24">
        <f>H17+1</f>
        <v>1</v>
      </c>
      <c r="AG17" s="24">
        <f>G17+1</f>
        <v>6</v>
      </c>
      <c r="AH17" s="24">
        <f>L17+1</f>
        <v>1</v>
      </c>
    </row>
    <row r="18" spans="1:34" s="21" customFormat="1" ht="25.5" customHeight="1">
      <c r="A18" s="19"/>
      <c r="B18" s="19">
        <v>48434</v>
      </c>
      <c r="C18" s="20" t="s">
        <v>145</v>
      </c>
      <c r="D18" s="20" t="s">
        <v>146</v>
      </c>
      <c r="E18" s="20" t="s">
        <v>23</v>
      </c>
      <c r="F18" s="20"/>
      <c r="H18" s="21">
        <v>2</v>
      </c>
      <c r="I18" s="21">
        <v>2</v>
      </c>
      <c r="J18" s="21">
        <f>G18+H18+I18</f>
        <v>4</v>
      </c>
      <c r="L18" s="21">
        <v>7</v>
      </c>
      <c r="AE18" s="21">
        <f>K18+1</f>
        <v>1</v>
      </c>
      <c r="AF18" s="21">
        <f>H18+1</f>
        <v>3</v>
      </c>
      <c r="AG18" s="21">
        <f>G18+1</f>
        <v>1</v>
      </c>
      <c r="AH18" s="21">
        <f>L18+1</f>
        <v>8</v>
      </c>
    </row>
    <row r="19" spans="1:34" s="24" customFormat="1" ht="25.5" customHeight="1">
      <c r="A19" s="22"/>
      <c r="B19" s="22">
        <v>298247</v>
      </c>
      <c r="C19" s="23" t="s">
        <v>152</v>
      </c>
      <c r="D19" s="23" t="s">
        <v>153</v>
      </c>
      <c r="E19" s="23" t="s">
        <v>154</v>
      </c>
      <c r="F19" s="23"/>
      <c r="N19" s="24">
        <v>1</v>
      </c>
      <c r="P19" s="24">
        <f>M19+N19+O19</f>
        <v>1</v>
      </c>
      <c r="AE19" s="24">
        <f>Q19+1</f>
        <v>1</v>
      </c>
      <c r="AF19" s="24">
        <f>N19+1</f>
        <v>2</v>
      </c>
      <c r="AG19" s="24">
        <f>M19+1</f>
        <v>1</v>
      </c>
      <c r="AH19" s="24">
        <f>R19+1</f>
        <v>1</v>
      </c>
    </row>
    <row r="20" spans="1:34" s="24" customFormat="1" ht="25.5" customHeight="1">
      <c r="A20" s="22"/>
      <c r="B20" s="22">
        <v>240783</v>
      </c>
      <c r="C20" s="23" t="s">
        <v>24</v>
      </c>
      <c r="D20" s="23" t="s">
        <v>25</v>
      </c>
      <c r="E20" s="23" t="s">
        <v>26</v>
      </c>
      <c r="F20" s="23"/>
      <c r="H20" s="24">
        <v>1</v>
      </c>
      <c r="J20" s="24">
        <f>G20+H20+I20</f>
        <v>1</v>
      </c>
      <c r="AE20" s="24">
        <f>K20+1</f>
        <v>1</v>
      </c>
      <c r="AF20" s="24">
        <f>H20+1</f>
        <v>2</v>
      </c>
      <c r="AG20" s="24">
        <f>G20+1</f>
        <v>1</v>
      </c>
      <c r="AH20" s="24">
        <f>L20+1</f>
        <v>1</v>
      </c>
    </row>
    <row r="21" spans="1:34" s="24" customFormat="1" ht="25.5" customHeight="1">
      <c r="A21" s="22"/>
      <c r="B21" s="22">
        <v>99049</v>
      </c>
      <c r="C21" s="23" t="s">
        <v>27</v>
      </c>
      <c r="D21" s="23" t="s">
        <v>28</v>
      </c>
      <c r="E21" s="23" t="s">
        <v>257</v>
      </c>
      <c r="F21" s="23"/>
      <c r="AE21" s="24">
        <f>K21+1</f>
        <v>1</v>
      </c>
      <c r="AF21" s="24">
        <f>H21+1</f>
        <v>1</v>
      </c>
      <c r="AG21" s="24">
        <f>G21+1</f>
        <v>1</v>
      </c>
      <c r="AH21" s="24">
        <f>L21+1</f>
        <v>1</v>
      </c>
    </row>
    <row r="22" spans="1:34" s="24" customFormat="1" ht="25.5" customHeight="1">
      <c r="A22" s="22"/>
      <c r="B22" s="22">
        <v>188426</v>
      </c>
      <c r="C22" s="23" t="s">
        <v>287</v>
      </c>
      <c r="D22" s="23" t="s">
        <v>288</v>
      </c>
      <c r="E22" s="23" t="s">
        <v>246</v>
      </c>
      <c r="F22" s="23"/>
      <c r="AE22" s="24">
        <f>K22+1</f>
        <v>1</v>
      </c>
      <c r="AF22" s="24">
        <f>H22+1</f>
        <v>1</v>
      </c>
      <c r="AG22" s="24">
        <f>G22+1</f>
        <v>1</v>
      </c>
      <c r="AH22" s="24">
        <f>L22+1</f>
        <v>1</v>
      </c>
    </row>
  </sheetData>
  <sheetProtection/>
  <mergeCells count="4">
    <mergeCell ref="G1:L1"/>
    <mergeCell ref="AE1:AH1"/>
    <mergeCell ref="M1:R1"/>
    <mergeCell ref="S1:X1"/>
  </mergeCells>
  <printOptions/>
  <pageMargins left="0.75" right="0.75" top="1" bottom="1" header="0.5" footer="0.5"/>
  <pageSetup fitToHeight="1" fitToWidth="1" orientation="landscape" scale="6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="150" zoomScaleNormal="150" zoomScalePageLayoutView="0" workbookViewId="0" topLeftCell="A1">
      <selection activeCell="C7" sqref="C7"/>
    </sheetView>
  </sheetViews>
  <sheetFormatPr defaultColWidth="10.75390625" defaultRowHeight="12.75"/>
  <cols>
    <col min="1" max="16384" width="10.75390625" style="3" customWidth="1"/>
  </cols>
  <sheetData>
    <row r="1" spans="1:6" ht="53.25">
      <c r="A1" s="1" t="s">
        <v>239</v>
      </c>
      <c r="B1" s="1" t="s">
        <v>298</v>
      </c>
      <c r="C1" s="1" t="s">
        <v>299</v>
      </c>
      <c r="D1" s="1" t="s">
        <v>300</v>
      </c>
      <c r="E1" s="1" t="s">
        <v>301</v>
      </c>
      <c r="F1" s="1" t="s">
        <v>302</v>
      </c>
    </row>
  </sheetData>
  <sheetProtection/>
  <printOptions/>
  <pageMargins left="0.75" right="0.75" top="1" bottom="1" header="0.5" footer="0.5"/>
  <pageSetup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Melanie</cp:lastModifiedBy>
  <cp:lastPrinted>2014-01-21T17:13:21Z</cp:lastPrinted>
  <dcterms:created xsi:type="dcterms:W3CDTF">2010-03-21T18:30:31Z</dcterms:created>
  <dcterms:modified xsi:type="dcterms:W3CDTF">2014-01-21T17:22:55Z</dcterms:modified>
  <cp:category/>
  <cp:version/>
  <cp:contentType/>
  <cp:contentStatus/>
</cp:coreProperties>
</file>