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4720" windowHeight="16440" tabRatio="608" firstSheet="1" activeTab="6"/>
  </bookViews>
  <sheets>
    <sheet name="Youth 12 &amp; Under" sheetId="1" r:id="rId1"/>
    <sheet name="Juniors 13-16" sheetId="2" r:id="rId2"/>
    <sheet name="Masters 40+" sheetId="3" r:id="rId3"/>
    <sheet name="Women" sheetId="4" r:id="rId4"/>
    <sheet name="Cat 3-4" sheetId="5" r:id="rId5"/>
    <sheet name="Cat 5" sheetId="6" r:id="rId6"/>
    <sheet name="Cat 1-2-3" sheetId="7" r:id="rId7"/>
    <sheet name="Madison" sheetId="8" r:id="rId8"/>
  </sheets>
  <definedNames/>
  <calcPr fullCalcOnLoad="1"/>
</workbook>
</file>

<file path=xl/sharedStrings.xml><?xml version="1.0" encoding="utf-8"?>
<sst xmlns="http://schemas.openxmlformats.org/spreadsheetml/2006/main" count="616" uniqueCount="337">
  <si>
    <t>Lipe</t>
  </si>
  <si>
    <t>Chris</t>
  </si>
  <si>
    <t>Reed</t>
  </si>
  <si>
    <t>Alex</t>
  </si>
  <si>
    <t>Velo Avanti</t>
  </si>
  <si>
    <t>Mejia</t>
  </si>
  <si>
    <t>Habu</t>
  </si>
  <si>
    <t>PCC</t>
  </si>
  <si>
    <t>Ackel</t>
  </si>
  <si>
    <t>Zachary</t>
  </si>
  <si>
    <t>UCLA</t>
  </si>
  <si>
    <t>Junu</t>
  </si>
  <si>
    <t>Kang</t>
  </si>
  <si>
    <t>Christopher</t>
  </si>
  <si>
    <t>Bennett</t>
  </si>
  <si>
    <t>Aqua Al2/SDBC</t>
  </si>
  <si>
    <t>Jack</t>
  </si>
  <si>
    <t>Lindquist</t>
  </si>
  <si>
    <t>Velocity</t>
  </si>
  <si>
    <t>Bobby</t>
  </si>
  <si>
    <t>Unverzagt</t>
  </si>
  <si>
    <t>Uchitel</t>
  </si>
  <si>
    <t>Matt</t>
  </si>
  <si>
    <t>Prell</t>
  </si>
  <si>
    <t>James</t>
  </si>
  <si>
    <t>Downs</t>
  </si>
  <si>
    <t>Ritte</t>
  </si>
  <si>
    <t>David</t>
  </si>
  <si>
    <t>Cranston</t>
  </si>
  <si>
    <t>Junu</t>
  </si>
  <si>
    <t>Kang</t>
  </si>
  <si>
    <t>Riccardo</t>
  </si>
  <si>
    <t xml:space="preserve">Orange 20 </t>
  </si>
  <si>
    <t>One Day</t>
  </si>
  <si>
    <t>Sean</t>
  </si>
  <si>
    <t>Maytum</t>
  </si>
  <si>
    <t>PAA</t>
  </si>
  <si>
    <t>Allen</t>
  </si>
  <si>
    <t>Barry</t>
  </si>
  <si>
    <t>Miller</t>
  </si>
  <si>
    <t>Mike Fraysse Sports</t>
  </si>
  <si>
    <t>Keith</t>
  </si>
  <si>
    <t>Ketterer</t>
  </si>
  <si>
    <t>Ben</t>
  </si>
  <si>
    <t>Stern</t>
  </si>
  <si>
    <t>Team Roaring Mouse</t>
  </si>
  <si>
    <t>Zack</t>
  </si>
  <si>
    <t>Simkover</t>
  </si>
  <si>
    <t>Collin</t>
  </si>
  <si>
    <t>Berry</t>
  </si>
  <si>
    <t>Bike Religion</t>
  </si>
  <si>
    <t>Ellis</t>
  </si>
  <si>
    <t>Jennifer</t>
  </si>
  <si>
    <t>Wilson</t>
  </si>
  <si>
    <t>Vanderkitten</t>
  </si>
  <si>
    <t>Kate</t>
  </si>
  <si>
    <t>Wilson</t>
  </si>
  <si>
    <t>Metal Mountain</t>
  </si>
  <si>
    <t>Boyenger</t>
  </si>
  <si>
    <t>Hammer Nutrition</t>
  </si>
  <si>
    <t>Dana</t>
  </si>
  <si>
    <t>Feiss</t>
  </si>
  <si>
    <t>HDC</t>
  </si>
  <si>
    <t>Daniel</t>
  </si>
  <si>
    <t>Kosykh</t>
  </si>
  <si>
    <t>Aram</t>
  </si>
  <si>
    <t>Goganian</t>
  </si>
  <si>
    <t>Predator</t>
  </si>
  <si>
    <t>Ryan</t>
  </si>
  <si>
    <t>Barrett</t>
  </si>
  <si>
    <t>Jim</t>
  </si>
  <si>
    <t>Areindaeng</t>
  </si>
  <si>
    <t>Scott</t>
  </si>
  <si>
    <t>Lelieur</t>
  </si>
  <si>
    <t>James</t>
  </si>
  <si>
    <t>Samson</t>
  </si>
  <si>
    <t>Hatae</t>
  </si>
  <si>
    <t>Kieron</t>
  </si>
  <si>
    <t>Menzies</t>
  </si>
  <si>
    <t>Lorenzo</t>
  </si>
  <si>
    <t>Kraus</t>
  </si>
  <si>
    <t>DNA</t>
  </si>
  <si>
    <t>Keith</t>
  </si>
  <si>
    <t>Grine</t>
  </si>
  <si>
    <t>EVCC</t>
  </si>
  <si>
    <t>Iain</t>
  </si>
  <si>
    <t>Paterson</t>
  </si>
  <si>
    <t>Dan</t>
  </si>
  <si>
    <t>Nelson</t>
  </si>
  <si>
    <t>Zack</t>
  </si>
  <si>
    <t>Alessandro</t>
  </si>
  <si>
    <t>Dmitry</t>
  </si>
  <si>
    <t>Mark</t>
  </si>
  <si>
    <t>Colton</t>
  </si>
  <si>
    <t>Team CICLE</t>
  </si>
  <si>
    <t>Thomas</t>
  </si>
  <si>
    <t>Sayles</t>
  </si>
  <si>
    <t>UCI</t>
  </si>
  <si>
    <t>Billy</t>
  </si>
  <si>
    <t>Merrill</t>
  </si>
  <si>
    <t>Phil</t>
  </si>
  <si>
    <t>Walters</t>
  </si>
  <si>
    <t>5 km Points</t>
  </si>
  <si>
    <t>500 m TT</t>
  </si>
  <si>
    <t>2 km Scratch</t>
  </si>
  <si>
    <t>1 km Scratch</t>
  </si>
  <si>
    <t>Total</t>
  </si>
  <si>
    <t>Omnium</t>
  </si>
  <si>
    <t>Aggression</t>
  </si>
  <si>
    <t>Fast, Slow &amp; Ugly</t>
  </si>
  <si>
    <t>Adams Ave. Bicycles</t>
  </si>
  <si>
    <t>Scott</t>
  </si>
  <si>
    <t>Match Sprint</t>
  </si>
  <si>
    <t>10 km Points</t>
  </si>
  <si>
    <t>Jim</t>
  </si>
  <si>
    <t>Roache</t>
  </si>
  <si>
    <t>SBW</t>
  </si>
  <si>
    <t>Scott</t>
  </si>
  <si>
    <t>Lipe</t>
  </si>
  <si>
    <t>NOW-MS Society</t>
  </si>
  <si>
    <t>Casper</t>
  </si>
  <si>
    <t>DNA</t>
  </si>
  <si>
    <t>PAA</t>
  </si>
  <si>
    <t>Chuck</t>
  </si>
  <si>
    <t>Sowers</t>
  </si>
  <si>
    <t>United Finance</t>
  </si>
  <si>
    <t>Kieron</t>
  </si>
  <si>
    <t>Menzies</t>
  </si>
  <si>
    <t>Chris</t>
  </si>
  <si>
    <t>Reed</t>
  </si>
  <si>
    <t>Michael</t>
  </si>
  <si>
    <t>Hamilton</t>
  </si>
  <si>
    <t>Herbalife Lagrange</t>
  </si>
  <si>
    <t>Josh</t>
  </si>
  <si>
    <t>Schwartz</t>
  </si>
  <si>
    <t>LTO Velo</t>
  </si>
  <si>
    <t>Ken</t>
  </si>
  <si>
    <t>Team Hollywood</t>
  </si>
  <si>
    <t>Nuemann</t>
  </si>
  <si>
    <t>Tyler</t>
  </si>
  <si>
    <t>Herbalife La Grange</t>
  </si>
  <si>
    <t>Verna</t>
  </si>
  <si>
    <t>Mandel</t>
  </si>
  <si>
    <t>Dude Girl/Colnago</t>
  </si>
  <si>
    <t>Megan</t>
  </si>
  <si>
    <t>Dean</t>
  </si>
  <si>
    <t>Moth Attack</t>
  </si>
  <si>
    <t>Alison</t>
  </si>
  <si>
    <t>Maloof</t>
  </si>
  <si>
    <t>Team Ranchos</t>
  </si>
  <si>
    <t>CJ</t>
  </si>
  <si>
    <t>Boyenger</t>
  </si>
  <si>
    <t>Joerg</t>
  </si>
  <si>
    <t>Stoeffel</t>
  </si>
  <si>
    <t>Delta Cases</t>
  </si>
  <si>
    <t>Godfrey</t>
  </si>
  <si>
    <t>Chria</t>
  </si>
  <si>
    <t>Hazlitt</t>
  </si>
  <si>
    <t>Herbalife LaGrange</t>
  </si>
  <si>
    <t>Herbalife LaGrange</t>
  </si>
  <si>
    <t>Carlos</t>
  </si>
  <si>
    <t>Garcia</t>
  </si>
  <si>
    <t>SBW</t>
  </si>
  <si>
    <t>Richard</t>
  </si>
  <si>
    <t>Kim</t>
  </si>
  <si>
    <t>Edward</t>
  </si>
  <si>
    <t>SBW</t>
  </si>
  <si>
    <t>Herbalife Lagrange</t>
  </si>
  <si>
    <t>15 km Points</t>
  </si>
  <si>
    <t>5 km Scratch</t>
  </si>
  <si>
    <t>Place</t>
  </si>
  <si>
    <t>Amgen UBS</t>
  </si>
  <si>
    <t>Gus</t>
  </si>
  <si>
    <t>Sarmiento</t>
  </si>
  <si>
    <t>NOW-MS Society</t>
  </si>
  <si>
    <t>Bret</t>
  </si>
  <si>
    <t>Sehorn</t>
  </si>
  <si>
    <t>SBW</t>
  </si>
  <si>
    <t>John</t>
  </si>
  <si>
    <t>Reynolds</t>
  </si>
  <si>
    <t>Bill's Bike Shop</t>
  </si>
  <si>
    <t>Raphael</t>
  </si>
  <si>
    <t>Gomez</t>
  </si>
  <si>
    <t>Simple Green</t>
  </si>
  <si>
    <t>Vincente</t>
  </si>
  <si>
    <t>Herbalife LaGrange</t>
  </si>
  <si>
    <t>Scott</t>
  </si>
  <si>
    <t>Lelieur</t>
  </si>
  <si>
    <t>PAA</t>
  </si>
  <si>
    <t>Jerry</t>
  </si>
  <si>
    <t>Greenleaf</t>
  </si>
  <si>
    <t>Vic's Espresso</t>
  </si>
  <si>
    <t>Steve</t>
  </si>
  <si>
    <t>Cohen</t>
  </si>
  <si>
    <t>Alison</t>
  </si>
  <si>
    <t>Maloof</t>
  </si>
  <si>
    <t>Team Ranchos</t>
  </si>
  <si>
    <t>Tara</t>
  </si>
  <si>
    <t>Unverzagt</t>
  </si>
  <si>
    <t>John</t>
  </si>
  <si>
    <t>Anthony</t>
  </si>
  <si>
    <t>Gianatasio</t>
  </si>
  <si>
    <t>Unattached</t>
  </si>
  <si>
    <t>Mark</t>
  </si>
  <si>
    <t>Nuemann</t>
  </si>
  <si>
    <t>Ironfly</t>
  </si>
  <si>
    <t>Unattached</t>
  </si>
  <si>
    <t>Walsh</t>
  </si>
  <si>
    <t>Alexander</t>
  </si>
  <si>
    <t>Walters</t>
  </si>
  <si>
    <t>Kosykh</t>
  </si>
  <si>
    <t>Colin</t>
  </si>
  <si>
    <t>Berry</t>
  </si>
  <si>
    <t>Bike Religion</t>
  </si>
  <si>
    <t>Sean</t>
  </si>
  <si>
    <t>Haney</t>
  </si>
  <si>
    <t>Celo Pacific</t>
  </si>
  <si>
    <t>Carlos</t>
  </si>
  <si>
    <t>Garcia</t>
  </si>
  <si>
    <t>William</t>
  </si>
  <si>
    <t>Alexander</t>
  </si>
  <si>
    <t>Soria</t>
  </si>
  <si>
    <t>Michael</t>
  </si>
  <si>
    <t>Bremudez</t>
  </si>
  <si>
    <t>Herbalife Lagrange</t>
  </si>
  <si>
    <t>Mike</t>
  </si>
  <si>
    <t>Quileza</t>
  </si>
  <si>
    <t>Mafia</t>
  </si>
  <si>
    <t>Race No.</t>
  </si>
  <si>
    <t>Lic. No.</t>
  </si>
  <si>
    <t>First Name</t>
  </si>
  <si>
    <t>Last Name</t>
  </si>
  <si>
    <t>Club</t>
  </si>
  <si>
    <t>Team</t>
  </si>
  <si>
    <t>One Day</t>
  </si>
  <si>
    <t>Horvet</t>
  </si>
  <si>
    <t>Nick</t>
  </si>
  <si>
    <t>Rakauskas</t>
  </si>
  <si>
    <t>Series</t>
  </si>
  <si>
    <t>Overall</t>
  </si>
  <si>
    <t>Endurance</t>
  </si>
  <si>
    <t>Sprint</t>
  </si>
  <si>
    <t>Aggression</t>
  </si>
  <si>
    <t>Cross</t>
  </si>
  <si>
    <t>Sho-Air</t>
  </si>
  <si>
    <t>Encino Velo</t>
  </si>
  <si>
    <t>10 km Points</t>
  </si>
  <si>
    <t>4 km Scratch</t>
  </si>
  <si>
    <t>Adam</t>
  </si>
  <si>
    <t>Smith</t>
  </si>
  <si>
    <t>DNA</t>
  </si>
  <si>
    <t>Henry</t>
  </si>
  <si>
    <t>Shibata</t>
  </si>
  <si>
    <t>Encino Velo</t>
  </si>
  <si>
    <t>Team Hollywood</t>
  </si>
  <si>
    <t>Lee</t>
  </si>
  <si>
    <t>Ziff</t>
  </si>
  <si>
    <t>Velocity</t>
  </si>
  <si>
    <t>Phil</t>
  </si>
  <si>
    <t>Walters</t>
  </si>
  <si>
    <t>Keith</t>
  </si>
  <si>
    <t>Ketterer</t>
  </si>
  <si>
    <t>Kim</t>
  </si>
  <si>
    <t>Hammer Nutrition</t>
  </si>
  <si>
    <t>Shane</t>
  </si>
  <si>
    <t>Ellis</t>
  </si>
  <si>
    <t>Cathy</t>
  </si>
  <si>
    <t>Keeley</t>
  </si>
  <si>
    <t>Tara</t>
  </si>
  <si>
    <t>Unverzagt</t>
  </si>
  <si>
    <t>James</t>
  </si>
  <si>
    <t>Jules</t>
  </si>
  <si>
    <t>Gilliam</t>
  </si>
  <si>
    <t>CPT</t>
  </si>
  <si>
    <t>One Day</t>
  </si>
  <si>
    <t>Ricky</t>
  </si>
  <si>
    <t>DeAngelis</t>
  </si>
  <si>
    <t>Rachel</t>
  </si>
  <si>
    <t>Cross</t>
  </si>
  <si>
    <t>Sho-Air</t>
  </si>
  <si>
    <t>For a Fist Full of Handlebars</t>
  </si>
  <si>
    <t>Annual</t>
  </si>
  <si>
    <t>Rakauskas</t>
  </si>
  <si>
    <t>Horvet</t>
  </si>
  <si>
    <t>Scott</t>
  </si>
  <si>
    <t>Cohen</t>
  </si>
  <si>
    <t>Bobby</t>
  </si>
  <si>
    <t>Chazmichael</t>
  </si>
  <si>
    <t>Novoa</t>
  </si>
  <si>
    <t>Gavin</t>
  </si>
  <si>
    <t>Hoover</t>
  </si>
  <si>
    <t>Hilyer</t>
  </si>
  <si>
    <t>Jordan</t>
  </si>
  <si>
    <t>Zhdanov</t>
  </si>
  <si>
    <t>Daniel</t>
  </si>
  <si>
    <t>Richard</t>
  </si>
  <si>
    <t>Arden</t>
  </si>
  <si>
    <t>Arindaeng</t>
  </si>
  <si>
    <t>Adobo Velo</t>
  </si>
  <si>
    <t>Allen</t>
  </si>
  <si>
    <t>Avchen</t>
  </si>
  <si>
    <t>Casparian</t>
  </si>
  <si>
    <t>Helens</t>
  </si>
  <si>
    <t>John</t>
  </si>
  <si>
    <t>Ken</t>
  </si>
  <si>
    <t>Shane</t>
  </si>
  <si>
    <t>Erika</t>
  </si>
  <si>
    <t>Foushee</t>
  </si>
  <si>
    <t>Susie</t>
  </si>
  <si>
    <t>Avchen</t>
  </si>
  <si>
    <t>Bicycle John's</t>
  </si>
  <si>
    <t>CJ</t>
  </si>
  <si>
    <t>Quinn</t>
  </si>
  <si>
    <t>Hatfield</t>
  </si>
  <si>
    <t>Brittany</t>
  </si>
  <si>
    <t>Thibault</t>
  </si>
  <si>
    <t>Team Ranchos</t>
  </si>
  <si>
    <t>Keira</t>
  </si>
  <si>
    <t>Dooley</t>
  </si>
  <si>
    <t>Nicole</t>
  </si>
  <si>
    <t>Leroux</t>
  </si>
  <si>
    <t>Higuera</t>
  </si>
  <si>
    <t>One Day</t>
  </si>
  <si>
    <t>Kevin</t>
  </si>
  <si>
    <t>Gone in 250 Meters</t>
  </si>
  <si>
    <t>Jacob</t>
  </si>
  <si>
    <t>Nick</t>
  </si>
  <si>
    <t>Encino Velo</t>
  </si>
  <si>
    <t>Morales</t>
  </si>
  <si>
    <t>CPT</t>
  </si>
  <si>
    <t>Steven</t>
  </si>
  <si>
    <t>Dolinger</t>
  </si>
  <si>
    <t>Will</t>
  </si>
  <si>
    <t>Lenkeit</t>
  </si>
  <si>
    <t>Alvarez</t>
  </si>
  <si>
    <t>Sam</t>
  </si>
  <si>
    <t>Knut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</si>
</sst>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left"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textRotation="90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"/>
  <sheetViews>
    <sheetView zoomScale="81" zoomScaleNormal="81" zoomScalePageLayoutView="0" workbookViewId="0" topLeftCell="A1">
      <selection activeCell="J36" sqref="J36"/>
    </sheetView>
  </sheetViews>
  <sheetFormatPr defaultColWidth="10.75390625" defaultRowHeight="12.75"/>
  <cols>
    <col min="1" max="2" width="10.75390625" style="4" customWidth="1"/>
    <col min="3" max="6" width="10.75390625" style="5" customWidth="1"/>
    <col min="7" max="24" width="2.75390625" style="3" customWidth="1"/>
    <col min="25" max="28" width="2.625" style="3" customWidth="1"/>
    <col min="29" max="16384" width="10.75390625" style="3" customWidth="1"/>
  </cols>
  <sheetData>
    <row r="1" spans="7:28" ht="12.75">
      <c r="G1" s="31" t="s">
        <v>109</v>
      </c>
      <c r="H1" s="32"/>
      <c r="I1" s="32"/>
      <c r="J1" s="32"/>
      <c r="K1" s="32"/>
      <c r="L1" s="32"/>
      <c r="M1" s="36" t="s">
        <v>324</v>
      </c>
      <c r="N1" s="37"/>
      <c r="O1" s="37"/>
      <c r="P1" s="37"/>
      <c r="Q1" s="37"/>
      <c r="R1" s="38"/>
      <c r="S1" s="39" t="s">
        <v>280</v>
      </c>
      <c r="T1" s="40"/>
      <c r="U1" s="40"/>
      <c r="V1" s="40"/>
      <c r="W1" s="40"/>
      <c r="X1" s="41"/>
      <c r="Y1" s="33" t="s">
        <v>238</v>
      </c>
      <c r="Z1" s="34"/>
      <c r="AA1" s="34"/>
      <c r="AB1" s="35"/>
    </row>
    <row r="2" spans="1:28" s="6" customFormat="1" ht="71.25">
      <c r="A2" s="1" t="s">
        <v>228</v>
      </c>
      <c r="B2" s="1" t="s">
        <v>229</v>
      </c>
      <c r="C2" s="1" t="s">
        <v>230</v>
      </c>
      <c r="D2" s="1" t="s">
        <v>231</v>
      </c>
      <c r="E2" s="1" t="s">
        <v>232</v>
      </c>
      <c r="F2" s="1" t="s">
        <v>233</v>
      </c>
      <c r="G2" s="6" t="s">
        <v>103</v>
      </c>
      <c r="H2" s="6" t="s">
        <v>104</v>
      </c>
      <c r="I2" s="6" t="s">
        <v>105</v>
      </c>
      <c r="J2" s="6" t="s">
        <v>106</v>
      </c>
      <c r="K2" s="6" t="s">
        <v>107</v>
      </c>
      <c r="L2" s="6" t="s">
        <v>108</v>
      </c>
      <c r="M2" s="6" t="s">
        <v>103</v>
      </c>
      <c r="N2" s="6" t="s">
        <v>104</v>
      </c>
      <c r="O2" s="6" t="s">
        <v>105</v>
      </c>
      <c r="P2" s="6" t="s">
        <v>106</v>
      </c>
      <c r="Q2" s="6" t="s">
        <v>107</v>
      </c>
      <c r="R2" s="6" t="s">
        <v>108</v>
      </c>
      <c r="S2" s="6" t="s">
        <v>103</v>
      </c>
      <c r="T2" s="6" t="s">
        <v>104</v>
      </c>
      <c r="U2" s="6" t="s">
        <v>105</v>
      </c>
      <c r="V2" s="6" t="s">
        <v>106</v>
      </c>
      <c r="W2" s="6" t="s">
        <v>107</v>
      </c>
      <c r="X2" s="6" t="s">
        <v>108</v>
      </c>
      <c r="Y2" s="2" t="s">
        <v>239</v>
      </c>
      <c r="Z2" s="2" t="s">
        <v>240</v>
      </c>
      <c r="AA2" s="2" t="s">
        <v>241</v>
      </c>
      <c r="AB2" s="2" t="s">
        <v>242</v>
      </c>
    </row>
    <row r="3" spans="1:28" ht="12.75">
      <c r="A3" s="4">
        <v>556</v>
      </c>
      <c r="B3" s="4">
        <v>295492</v>
      </c>
      <c r="C3" s="5" t="s">
        <v>271</v>
      </c>
      <c r="D3" s="5" t="s">
        <v>272</v>
      </c>
      <c r="E3" s="5" t="s">
        <v>273</v>
      </c>
      <c r="S3" s="3">
        <v>7</v>
      </c>
      <c r="T3" s="3">
        <v>7</v>
      </c>
      <c r="U3" s="3">
        <v>5</v>
      </c>
      <c r="V3" s="3">
        <f aca="true" t="shared" si="0" ref="V3:V8">S3+T3+U3</f>
        <v>19</v>
      </c>
      <c r="W3" s="3">
        <v>7</v>
      </c>
      <c r="X3" s="3">
        <v>7</v>
      </c>
      <c r="Y3" s="3">
        <f>W3+1</f>
        <v>8</v>
      </c>
      <c r="Z3" s="3">
        <f>T3+1</f>
        <v>8</v>
      </c>
      <c r="AA3" s="3">
        <f>S3+1</f>
        <v>8</v>
      </c>
      <c r="AB3" s="3">
        <f>X3+1</f>
        <v>8</v>
      </c>
    </row>
    <row r="4" spans="1:28" s="10" customFormat="1" ht="12.75">
      <c r="A4" s="11">
        <v>566</v>
      </c>
      <c r="B4" s="11" t="s">
        <v>281</v>
      </c>
      <c r="C4" s="12" t="s">
        <v>326</v>
      </c>
      <c r="D4" s="12" t="s">
        <v>282</v>
      </c>
      <c r="E4" s="12" t="s">
        <v>245</v>
      </c>
      <c r="F4" s="12"/>
      <c r="G4" s="10">
        <v>7</v>
      </c>
      <c r="H4" s="10">
        <v>7</v>
      </c>
      <c r="I4" s="10">
        <v>5</v>
      </c>
      <c r="J4" s="10">
        <f>SUM(G4:I4)</f>
        <v>19</v>
      </c>
      <c r="K4" s="10">
        <v>7</v>
      </c>
      <c r="S4" s="10">
        <v>3</v>
      </c>
      <c r="T4" s="10">
        <v>3</v>
      </c>
      <c r="U4" s="10">
        <v>7</v>
      </c>
      <c r="V4" s="10">
        <f t="shared" si="0"/>
        <v>13</v>
      </c>
      <c r="W4" s="10">
        <v>5</v>
      </c>
      <c r="Y4" s="10">
        <f>K4+1+W4+1</f>
        <v>14</v>
      </c>
      <c r="Z4" s="10">
        <f>H4+1+T4+1</f>
        <v>12</v>
      </c>
      <c r="AA4" s="10">
        <f>G4+1+S4+1</f>
        <v>12</v>
      </c>
      <c r="AB4" s="10">
        <f>L4+1+X4+1</f>
        <v>2</v>
      </c>
    </row>
    <row r="5" spans="1:28" ht="12.75">
      <c r="A5" s="4">
        <v>581</v>
      </c>
      <c r="B5" s="4">
        <v>273279</v>
      </c>
      <c r="C5" s="5" t="s">
        <v>277</v>
      </c>
      <c r="D5" s="5" t="s">
        <v>278</v>
      </c>
      <c r="E5" s="5" t="s">
        <v>279</v>
      </c>
      <c r="S5" s="3">
        <v>5</v>
      </c>
      <c r="T5" s="3">
        <v>5</v>
      </c>
      <c r="U5" s="3">
        <v>3</v>
      </c>
      <c r="V5" s="3">
        <f t="shared" si="0"/>
        <v>13</v>
      </c>
      <c r="W5" s="3">
        <v>3</v>
      </c>
      <c r="Y5" s="3">
        <f>W5+1</f>
        <v>4</v>
      </c>
      <c r="Z5" s="3">
        <f>T5+1</f>
        <v>6</v>
      </c>
      <c r="AA5" s="3">
        <f>S5+1</f>
        <v>6</v>
      </c>
      <c r="AB5" s="3">
        <f>X5+1</f>
        <v>1</v>
      </c>
    </row>
    <row r="6" spans="1:28" s="21" customFormat="1" ht="12.75">
      <c r="A6" s="19">
        <v>567</v>
      </c>
      <c r="B6" s="19">
        <v>306126</v>
      </c>
      <c r="C6" s="20" t="s">
        <v>270</v>
      </c>
      <c r="D6" s="20" t="s">
        <v>235</v>
      </c>
      <c r="E6" s="20" t="s">
        <v>245</v>
      </c>
      <c r="F6" s="20"/>
      <c r="G6" s="21">
        <v>3</v>
      </c>
      <c r="H6" s="21">
        <v>3</v>
      </c>
      <c r="I6" s="21">
        <v>3</v>
      </c>
      <c r="J6" s="21">
        <f>SUM(G6:I6)</f>
        <v>9</v>
      </c>
      <c r="K6" s="21">
        <v>3</v>
      </c>
      <c r="M6" s="21">
        <v>7</v>
      </c>
      <c r="N6" s="21">
        <v>7</v>
      </c>
      <c r="O6" s="21">
        <v>7</v>
      </c>
      <c r="P6" s="21">
        <f>M6+N6+O6</f>
        <v>21</v>
      </c>
      <c r="Q6" s="21">
        <v>7</v>
      </c>
      <c r="S6" s="21">
        <v>2</v>
      </c>
      <c r="T6" s="21">
        <v>2</v>
      </c>
      <c r="U6" s="21">
        <v>2</v>
      </c>
      <c r="V6" s="7">
        <f t="shared" si="0"/>
        <v>6</v>
      </c>
      <c r="W6" s="21">
        <v>2</v>
      </c>
      <c r="Y6" s="21">
        <f>K6+1+1+Q6+W6+1</f>
        <v>15</v>
      </c>
      <c r="Z6" s="21">
        <f>H6+1+N6+1+T6+1</f>
        <v>15</v>
      </c>
      <c r="AA6" s="21">
        <f>G6+1+M6+1+S6+1</f>
        <v>15</v>
      </c>
      <c r="AB6" s="21">
        <f>L6+1+R6+1+X6+1</f>
        <v>3</v>
      </c>
    </row>
    <row r="7" spans="1:28" s="16" customFormat="1" ht="12.75">
      <c r="A7" s="17">
        <v>568</v>
      </c>
      <c r="B7" s="17" t="s">
        <v>322</v>
      </c>
      <c r="C7" s="18" t="s">
        <v>325</v>
      </c>
      <c r="D7" s="18" t="s">
        <v>283</v>
      </c>
      <c r="E7" s="18" t="s">
        <v>245</v>
      </c>
      <c r="F7" s="18"/>
      <c r="G7" s="16">
        <v>2</v>
      </c>
      <c r="H7" s="16">
        <v>2</v>
      </c>
      <c r="I7" s="16">
        <v>2</v>
      </c>
      <c r="J7" s="16">
        <f>SUM(G7:I7)</f>
        <v>6</v>
      </c>
      <c r="K7" s="16">
        <v>2</v>
      </c>
      <c r="M7" s="16">
        <v>5</v>
      </c>
      <c r="N7" s="16">
        <v>5</v>
      </c>
      <c r="O7" s="16">
        <v>5</v>
      </c>
      <c r="P7" s="16">
        <f>M7+N7+O7</f>
        <v>15</v>
      </c>
      <c r="Q7" s="16">
        <v>5</v>
      </c>
      <c r="R7" s="16">
        <v>7</v>
      </c>
      <c r="S7" s="16">
        <v>1</v>
      </c>
      <c r="T7" s="16">
        <v>1</v>
      </c>
      <c r="U7" s="16">
        <v>1</v>
      </c>
      <c r="V7" s="16">
        <f t="shared" si="0"/>
        <v>3</v>
      </c>
      <c r="W7" s="16">
        <v>1</v>
      </c>
      <c r="Y7" s="16">
        <f>K7+1+Q7+1+W7+1</f>
        <v>11</v>
      </c>
      <c r="Z7" s="16">
        <f>H7+1+N7+1+T7+1</f>
        <v>11</v>
      </c>
      <c r="AA7" s="16">
        <f>G7+1+M7+1+S7+1</f>
        <v>11</v>
      </c>
      <c r="AB7" s="16">
        <f>L7+1+R7+1+X7+1</f>
        <v>10</v>
      </c>
    </row>
    <row r="8" spans="1:28" s="13" customFormat="1" ht="12.75">
      <c r="A8" s="14">
        <v>579</v>
      </c>
      <c r="B8" s="14" t="s">
        <v>274</v>
      </c>
      <c r="C8" s="15" t="s">
        <v>275</v>
      </c>
      <c r="D8" s="15" t="s">
        <v>276</v>
      </c>
      <c r="E8" s="15" t="s">
        <v>202</v>
      </c>
      <c r="F8" s="15"/>
      <c r="S8" s="13">
        <v>0</v>
      </c>
      <c r="T8" s="13">
        <v>0</v>
      </c>
      <c r="U8" s="13">
        <v>0</v>
      </c>
      <c r="V8" s="13">
        <f t="shared" si="0"/>
        <v>0</v>
      </c>
      <c r="W8" s="24">
        <v>0</v>
      </c>
      <c r="X8" s="13">
        <v>7</v>
      </c>
      <c r="Y8" s="13">
        <f>W8+1</f>
        <v>1</v>
      </c>
      <c r="Z8" s="13">
        <f>T8+1</f>
        <v>1</v>
      </c>
      <c r="AA8" s="13">
        <f>S8+1</f>
        <v>1</v>
      </c>
      <c r="AB8" s="13">
        <f>X8+1</f>
        <v>8</v>
      </c>
    </row>
    <row r="9" spans="1:28" s="27" customFormat="1" ht="12.75">
      <c r="A9" s="25"/>
      <c r="B9" s="25">
        <v>305423</v>
      </c>
      <c r="C9" s="26" t="s">
        <v>323</v>
      </c>
      <c r="D9" s="26" t="s">
        <v>243</v>
      </c>
      <c r="E9" s="26" t="s">
        <v>244</v>
      </c>
      <c r="F9" s="26"/>
      <c r="G9" s="27">
        <v>5</v>
      </c>
      <c r="H9" s="27">
        <v>5</v>
      </c>
      <c r="I9" s="27">
        <v>7</v>
      </c>
      <c r="J9" s="27">
        <f>SUM(G9:I9)</f>
        <v>17</v>
      </c>
      <c r="K9" s="27">
        <v>5</v>
      </c>
      <c r="L9" s="27">
        <v>7</v>
      </c>
      <c r="Y9" s="27">
        <f>K9+1</f>
        <v>6</v>
      </c>
      <c r="Z9" s="27">
        <f>H9+1</f>
        <v>6</v>
      </c>
      <c r="AA9" s="27">
        <f>G9+1</f>
        <v>6</v>
      </c>
      <c r="AB9" s="27">
        <f>L9+1</f>
        <v>8</v>
      </c>
    </row>
  </sheetData>
  <sheetProtection/>
  <mergeCells count="4">
    <mergeCell ref="G1:L1"/>
    <mergeCell ref="Y1:AB1"/>
    <mergeCell ref="M1:R1"/>
    <mergeCell ref="S1:X1"/>
  </mergeCells>
  <printOptions/>
  <pageMargins left="0.75" right="0.75" top="1" bottom="1" header="0.5" footer="0.5"/>
  <pageSetup fitToHeight="1" fitToWidth="1" orientation="landscape" paperSize="9" scale="79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="81" zoomScaleNormal="81" zoomScalePageLayoutView="0" workbookViewId="0" topLeftCell="A1">
      <selection activeCell="A1" sqref="A1:A16384"/>
    </sheetView>
  </sheetViews>
  <sheetFormatPr defaultColWidth="10.75390625" defaultRowHeight="12.75"/>
  <cols>
    <col min="1" max="2" width="10.75390625" style="4" customWidth="1"/>
    <col min="3" max="6" width="10.75390625" style="5" customWidth="1"/>
    <col min="7" max="24" width="2.75390625" style="3" customWidth="1"/>
    <col min="25" max="28" width="2.625" style="3" customWidth="1"/>
    <col min="29" max="16384" width="10.75390625" style="3" customWidth="1"/>
  </cols>
  <sheetData>
    <row r="1" spans="7:28" ht="12.75">
      <c r="G1" s="31" t="s">
        <v>109</v>
      </c>
      <c r="H1" s="32"/>
      <c r="I1" s="32"/>
      <c r="J1" s="32"/>
      <c r="K1" s="32"/>
      <c r="L1" s="32"/>
      <c r="M1" s="36" t="s">
        <v>324</v>
      </c>
      <c r="N1" s="37"/>
      <c r="O1" s="37"/>
      <c r="P1" s="37"/>
      <c r="Q1" s="37"/>
      <c r="R1" s="38"/>
      <c r="S1" s="39" t="s">
        <v>280</v>
      </c>
      <c r="T1" s="40"/>
      <c r="U1" s="40"/>
      <c r="V1" s="40"/>
      <c r="W1" s="40"/>
      <c r="X1" s="41"/>
      <c r="Y1" s="33" t="s">
        <v>238</v>
      </c>
      <c r="Z1" s="34"/>
      <c r="AA1" s="34"/>
      <c r="AB1" s="35"/>
    </row>
    <row r="2" spans="1:28" s="6" customFormat="1" ht="71.25">
      <c r="A2" s="1" t="s">
        <v>228</v>
      </c>
      <c r="B2" s="1" t="s">
        <v>229</v>
      </c>
      <c r="C2" s="1" t="s">
        <v>230</v>
      </c>
      <c r="D2" s="1" t="s">
        <v>231</v>
      </c>
      <c r="E2" s="1" t="s">
        <v>232</v>
      </c>
      <c r="F2" s="1" t="s">
        <v>233</v>
      </c>
      <c r="G2" s="6" t="s">
        <v>103</v>
      </c>
      <c r="H2" s="6" t="s">
        <v>246</v>
      </c>
      <c r="I2" s="6" t="s">
        <v>247</v>
      </c>
      <c r="J2" s="6" t="s">
        <v>106</v>
      </c>
      <c r="K2" s="6" t="s">
        <v>107</v>
      </c>
      <c r="L2" s="6" t="s">
        <v>108</v>
      </c>
      <c r="M2" s="6" t="s">
        <v>103</v>
      </c>
      <c r="N2" s="6" t="s">
        <v>246</v>
      </c>
      <c r="O2" s="6" t="s">
        <v>247</v>
      </c>
      <c r="P2" s="6" t="s">
        <v>106</v>
      </c>
      <c r="Q2" s="6" t="s">
        <v>107</v>
      </c>
      <c r="R2" s="6" t="s">
        <v>108</v>
      </c>
      <c r="S2" s="6" t="s">
        <v>103</v>
      </c>
      <c r="T2" s="6" t="s">
        <v>246</v>
      </c>
      <c r="U2" s="6" t="s">
        <v>247</v>
      </c>
      <c r="V2" s="6" t="s">
        <v>106</v>
      </c>
      <c r="W2" s="6" t="s">
        <v>107</v>
      </c>
      <c r="X2" s="6" t="s">
        <v>108</v>
      </c>
      <c r="Y2" s="2" t="s">
        <v>239</v>
      </c>
      <c r="Z2" s="2" t="s">
        <v>240</v>
      </c>
      <c r="AA2" s="2" t="s">
        <v>241</v>
      </c>
      <c r="AB2" s="2" t="s">
        <v>242</v>
      </c>
    </row>
    <row r="3" spans="1:28" s="21" customFormat="1" ht="12.75">
      <c r="A3" s="19">
        <v>564</v>
      </c>
      <c r="B3" s="19">
        <v>280745</v>
      </c>
      <c r="C3" s="20" t="s">
        <v>287</v>
      </c>
      <c r="D3" s="20" t="s">
        <v>328</v>
      </c>
      <c r="E3" s="20" t="s">
        <v>329</v>
      </c>
      <c r="F3" s="20"/>
      <c r="G3" s="21">
        <v>5</v>
      </c>
      <c r="H3" s="21">
        <v>3</v>
      </c>
      <c r="I3" s="21">
        <v>2</v>
      </c>
      <c r="J3" s="21">
        <f>G3+H3+I3</f>
        <v>10</v>
      </c>
      <c r="K3" s="21">
        <v>5</v>
      </c>
      <c r="S3" s="21">
        <v>7</v>
      </c>
      <c r="T3" s="21">
        <v>7</v>
      </c>
      <c r="U3" s="21">
        <v>7</v>
      </c>
      <c r="V3" s="21">
        <f aca="true" t="shared" si="0" ref="V3:V8">S3+T3+U3</f>
        <v>21</v>
      </c>
      <c r="W3" s="21">
        <v>7</v>
      </c>
      <c r="Y3" s="21">
        <f>K3+1+W3+1</f>
        <v>14</v>
      </c>
      <c r="Z3" s="21">
        <f>H3+1+T3+1</f>
        <v>12</v>
      </c>
      <c r="AA3" s="21">
        <f>G3+1+S3+1</f>
        <v>14</v>
      </c>
      <c r="AB3" s="21">
        <f>L3+1+X3+1</f>
        <v>2</v>
      </c>
    </row>
    <row r="4" spans="1:28" ht="12.75">
      <c r="A4" s="4">
        <v>559</v>
      </c>
      <c r="B4" s="4">
        <v>23309</v>
      </c>
      <c r="C4" s="5" t="s">
        <v>200</v>
      </c>
      <c r="D4" s="5" t="s">
        <v>288</v>
      </c>
      <c r="E4" s="5" t="s">
        <v>273</v>
      </c>
      <c r="S4" s="3">
        <v>5</v>
      </c>
      <c r="T4" s="3">
        <v>5</v>
      </c>
      <c r="U4" s="3">
        <v>3</v>
      </c>
      <c r="V4" s="27">
        <f t="shared" si="0"/>
        <v>13</v>
      </c>
      <c r="W4" s="3">
        <v>5</v>
      </c>
      <c r="Y4" s="3">
        <f>W4+1</f>
        <v>6</v>
      </c>
      <c r="Z4" s="3">
        <f>T4+1</f>
        <v>6</v>
      </c>
      <c r="AA4" s="3">
        <f>S4+1</f>
        <v>6</v>
      </c>
      <c r="AB4" s="3">
        <f>X4+1</f>
        <v>1</v>
      </c>
    </row>
    <row r="5" spans="1:28" s="10" customFormat="1" ht="12.75">
      <c r="A5" s="11">
        <v>572</v>
      </c>
      <c r="B5" s="11">
        <v>291483</v>
      </c>
      <c r="C5" s="12" t="s">
        <v>292</v>
      </c>
      <c r="D5" s="12" t="s">
        <v>293</v>
      </c>
      <c r="E5" s="12" t="s">
        <v>327</v>
      </c>
      <c r="F5" s="12"/>
      <c r="M5" s="10">
        <v>2</v>
      </c>
      <c r="N5" s="10">
        <v>7</v>
      </c>
      <c r="O5" s="10">
        <v>3</v>
      </c>
      <c r="P5" s="10">
        <f>M5+N5+O5</f>
        <v>12</v>
      </c>
      <c r="Q5" s="10">
        <v>5</v>
      </c>
      <c r="R5" s="10">
        <v>7</v>
      </c>
      <c r="S5" s="10">
        <v>3</v>
      </c>
      <c r="T5" s="10">
        <v>3</v>
      </c>
      <c r="U5" s="10">
        <v>5</v>
      </c>
      <c r="V5" s="10">
        <f t="shared" si="0"/>
        <v>11</v>
      </c>
      <c r="W5" s="10">
        <v>3</v>
      </c>
      <c r="Y5" s="10">
        <f>K5+1+Q5+1+W5+1</f>
        <v>11</v>
      </c>
      <c r="Z5" s="10">
        <f>H5+1+N5+1+T5+1</f>
        <v>13</v>
      </c>
      <c r="AA5" s="10">
        <f>G5+1+M5+1+S5+1</f>
        <v>8</v>
      </c>
      <c r="AB5" s="10">
        <f>L5+1+R5+1+X5+1</f>
        <v>10</v>
      </c>
    </row>
    <row r="6" spans="1:28" s="24" customFormat="1" ht="12.75">
      <c r="A6" s="22">
        <v>569</v>
      </c>
      <c r="B6" s="22">
        <v>290181</v>
      </c>
      <c r="C6" s="23" t="s">
        <v>165</v>
      </c>
      <c r="D6" s="23" t="s">
        <v>235</v>
      </c>
      <c r="E6" s="23" t="s">
        <v>245</v>
      </c>
      <c r="F6" s="23"/>
      <c r="M6" s="24">
        <v>1</v>
      </c>
      <c r="O6" s="24">
        <v>7</v>
      </c>
      <c r="P6" s="24">
        <f>M6+N6+O6</f>
        <v>8</v>
      </c>
      <c r="Q6" s="24">
        <v>1</v>
      </c>
      <c r="S6" s="24">
        <v>2</v>
      </c>
      <c r="T6" s="24">
        <v>2</v>
      </c>
      <c r="U6" s="24">
        <v>1</v>
      </c>
      <c r="V6" s="24">
        <f t="shared" si="0"/>
        <v>5</v>
      </c>
      <c r="W6" s="24">
        <v>2</v>
      </c>
      <c r="X6" s="24">
        <v>7</v>
      </c>
      <c r="Y6" s="24">
        <f>K6+1+Q6+1+W6+1</f>
        <v>6</v>
      </c>
      <c r="Z6" s="24">
        <f>H6+1+N6+1+T6+1</f>
        <v>5</v>
      </c>
      <c r="AA6" s="24">
        <f>G6+1+M6+1+S6+1</f>
        <v>6</v>
      </c>
      <c r="AB6" s="24">
        <f>L6+1+R6+1+X6+1</f>
        <v>10</v>
      </c>
    </row>
    <row r="7" spans="1:28" ht="12.75">
      <c r="A7" s="4">
        <v>571</v>
      </c>
      <c r="B7" s="4">
        <v>291935</v>
      </c>
      <c r="C7" s="5" t="s">
        <v>24</v>
      </c>
      <c r="D7" s="5" t="s">
        <v>291</v>
      </c>
      <c r="E7" s="5" t="s">
        <v>273</v>
      </c>
      <c r="S7" s="3">
        <v>1</v>
      </c>
      <c r="T7" s="3">
        <v>1</v>
      </c>
      <c r="U7" s="3">
        <v>2</v>
      </c>
      <c r="V7" s="27">
        <f t="shared" si="0"/>
        <v>4</v>
      </c>
      <c r="W7" s="3">
        <v>1</v>
      </c>
      <c r="Y7" s="3">
        <f>W7+1</f>
        <v>2</v>
      </c>
      <c r="Z7" s="3">
        <f>T7+1</f>
        <v>2</v>
      </c>
      <c r="AA7" s="3">
        <f>S7+1</f>
        <v>2</v>
      </c>
      <c r="AB7" s="3">
        <f>X7+1</f>
        <v>1</v>
      </c>
    </row>
    <row r="8" spans="1:28" ht="12.75">
      <c r="A8" s="4">
        <v>562</v>
      </c>
      <c r="B8" s="4">
        <v>280682</v>
      </c>
      <c r="C8" s="5" t="s">
        <v>289</v>
      </c>
      <c r="D8" s="5" t="s">
        <v>290</v>
      </c>
      <c r="E8" s="5" t="s">
        <v>273</v>
      </c>
      <c r="S8" s="3">
        <v>0</v>
      </c>
      <c r="T8" s="3">
        <v>0</v>
      </c>
      <c r="U8" s="3">
        <v>0</v>
      </c>
      <c r="V8" s="27">
        <f t="shared" si="0"/>
        <v>0</v>
      </c>
      <c r="W8" s="3">
        <v>0</v>
      </c>
      <c r="X8" s="3">
        <v>7</v>
      </c>
      <c r="Y8" s="3">
        <f>W8+1</f>
        <v>1</v>
      </c>
      <c r="Z8" s="3">
        <f>T8+1</f>
        <v>1</v>
      </c>
      <c r="AA8" s="3">
        <f>S8+1</f>
        <v>1</v>
      </c>
      <c r="AB8" s="3">
        <f>X8+1</f>
        <v>8</v>
      </c>
    </row>
    <row r="9" spans="1:28" s="27" customFormat="1" ht="12.75">
      <c r="A9" s="25"/>
      <c r="B9" s="25">
        <v>253153</v>
      </c>
      <c r="C9" s="26" t="s">
        <v>284</v>
      </c>
      <c r="D9" s="26" t="s">
        <v>285</v>
      </c>
      <c r="E9" s="26" t="s">
        <v>245</v>
      </c>
      <c r="F9" s="26"/>
      <c r="I9" s="27">
        <v>7</v>
      </c>
      <c r="J9" s="27">
        <f aca="true" t="shared" si="1" ref="J9:J16">G9+H9+I9</f>
        <v>7</v>
      </c>
      <c r="K9" s="27">
        <v>2</v>
      </c>
      <c r="L9" s="27">
        <v>5</v>
      </c>
      <c r="M9" s="27">
        <v>3</v>
      </c>
      <c r="N9" s="27">
        <v>5</v>
      </c>
      <c r="O9" s="27">
        <v>5</v>
      </c>
      <c r="P9" s="27">
        <f>M9+N9+O9</f>
        <v>13</v>
      </c>
      <c r="Q9" s="27">
        <v>7</v>
      </c>
      <c r="R9" s="27">
        <v>7</v>
      </c>
      <c r="Y9" s="27">
        <f>K9+1+Q9+1</f>
        <v>11</v>
      </c>
      <c r="Z9" s="27">
        <f>H9+1+N9+1</f>
        <v>7</v>
      </c>
      <c r="AA9" s="27">
        <f>G9+1+M9+1</f>
        <v>5</v>
      </c>
      <c r="AB9" s="27">
        <f>L9+1+R9+1</f>
        <v>14</v>
      </c>
    </row>
    <row r="10" spans="1:28" s="16" customFormat="1" ht="12.75">
      <c r="A10" s="17"/>
      <c r="B10" s="17">
        <v>274163</v>
      </c>
      <c r="C10" s="18" t="s">
        <v>294</v>
      </c>
      <c r="D10" s="18" t="s">
        <v>210</v>
      </c>
      <c r="E10" s="18" t="s">
        <v>245</v>
      </c>
      <c r="F10" s="18"/>
      <c r="G10" s="16">
        <v>7</v>
      </c>
      <c r="H10" s="16">
        <v>5</v>
      </c>
      <c r="I10" s="16">
        <v>5</v>
      </c>
      <c r="J10" s="16">
        <f t="shared" si="1"/>
        <v>17</v>
      </c>
      <c r="K10" s="16">
        <v>7</v>
      </c>
      <c r="M10" s="16">
        <v>7</v>
      </c>
      <c r="N10" s="16">
        <v>2</v>
      </c>
      <c r="O10" s="16">
        <v>2</v>
      </c>
      <c r="P10" s="16">
        <f>M10+N10+O10</f>
        <v>11</v>
      </c>
      <c r="Q10" s="16">
        <v>3</v>
      </c>
      <c r="Y10" s="16">
        <f>K10+1+Q10+1</f>
        <v>12</v>
      </c>
      <c r="Z10" s="16">
        <f>H10+1+N10+1</f>
        <v>9</v>
      </c>
      <c r="AA10" s="16">
        <f>G10+1+M10+1</f>
        <v>16</v>
      </c>
      <c r="AB10" s="16">
        <f>L10+1+R10+1</f>
        <v>2</v>
      </c>
    </row>
    <row r="11" spans="1:28" s="27" customFormat="1" ht="12.75">
      <c r="A11" s="25"/>
      <c r="B11" s="25">
        <v>253787</v>
      </c>
      <c r="C11" s="26" t="s">
        <v>286</v>
      </c>
      <c r="D11" s="26" t="s">
        <v>269</v>
      </c>
      <c r="E11" s="26" t="s">
        <v>177</v>
      </c>
      <c r="F11" s="26"/>
      <c r="G11" s="27">
        <v>3</v>
      </c>
      <c r="H11" s="27">
        <v>2</v>
      </c>
      <c r="I11" s="27">
        <v>3</v>
      </c>
      <c r="J11" s="27">
        <f t="shared" si="1"/>
        <v>8</v>
      </c>
      <c r="K11" s="27">
        <v>3</v>
      </c>
      <c r="M11" s="27">
        <v>5</v>
      </c>
      <c r="N11" s="27">
        <v>3</v>
      </c>
      <c r="O11" s="27">
        <v>1</v>
      </c>
      <c r="P11" s="27">
        <f>M11+N11+O11</f>
        <v>9</v>
      </c>
      <c r="Q11" s="27">
        <v>2</v>
      </c>
      <c r="Y11" s="27">
        <f>K11+1+Q11+1</f>
        <v>7</v>
      </c>
      <c r="Z11" s="27">
        <f>H11+1+N11+1</f>
        <v>7</v>
      </c>
      <c r="AA11" s="27">
        <f>G11+1+M11+1</f>
        <v>10</v>
      </c>
      <c r="AB11" s="27">
        <f>L11+1+R11+1</f>
        <v>2</v>
      </c>
    </row>
    <row r="12" spans="1:28" s="27" customFormat="1" ht="12.75">
      <c r="A12" s="25"/>
      <c r="B12" s="25">
        <v>276392</v>
      </c>
      <c r="C12" s="26" t="s">
        <v>332</v>
      </c>
      <c r="D12" s="26" t="s">
        <v>333</v>
      </c>
      <c r="E12" s="26" t="s">
        <v>177</v>
      </c>
      <c r="F12" s="26"/>
      <c r="I12" s="27">
        <v>1</v>
      </c>
      <c r="J12" s="27">
        <f t="shared" si="1"/>
        <v>1</v>
      </c>
      <c r="N12" s="27">
        <v>1</v>
      </c>
      <c r="P12" s="27">
        <f>M12+N12+O12</f>
        <v>1</v>
      </c>
      <c r="Y12" s="27">
        <f>K12+1+Q12+1</f>
        <v>2</v>
      </c>
      <c r="Z12" s="27">
        <f>H12+1+N12+1</f>
        <v>3</v>
      </c>
      <c r="AA12" s="27">
        <f>G12+1+M12+1</f>
        <v>2</v>
      </c>
      <c r="AB12" s="27">
        <f>L12+1+R12+1</f>
        <v>2</v>
      </c>
    </row>
    <row r="13" spans="1:28" s="27" customFormat="1" ht="12.75">
      <c r="A13" s="25"/>
      <c r="B13" s="25">
        <v>305279</v>
      </c>
      <c r="C13" s="26" t="s">
        <v>330</v>
      </c>
      <c r="D13" s="26" t="s">
        <v>331</v>
      </c>
      <c r="E13" s="26" t="s">
        <v>206</v>
      </c>
      <c r="F13" s="26"/>
      <c r="H13" s="27">
        <v>7</v>
      </c>
      <c r="J13" s="27">
        <f t="shared" si="1"/>
        <v>7</v>
      </c>
      <c r="K13" s="27">
        <v>1</v>
      </c>
      <c r="L13" s="27">
        <v>7</v>
      </c>
      <c r="Y13" s="27">
        <f>K13+1</f>
        <v>2</v>
      </c>
      <c r="Z13" s="27">
        <f>H13+1</f>
        <v>8</v>
      </c>
      <c r="AA13" s="27">
        <f>G13+1</f>
        <v>1</v>
      </c>
      <c r="AB13" s="27">
        <f>L13+1</f>
        <v>8</v>
      </c>
    </row>
    <row r="14" spans="1:28" s="27" customFormat="1" ht="12.75">
      <c r="A14" s="25"/>
      <c r="B14" s="25" t="s">
        <v>234</v>
      </c>
      <c r="C14" s="26" t="s">
        <v>236</v>
      </c>
      <c r="D14" s="26" t="s">
        <v>237</v>
      </c>
      <c r="E14" s="26" t="s">
        <v>245</v>
      </c>
      <c r="F14" s="26"/>
      <c r="G14" s="27">
        <v>2</v>
      </c>
      <c r="J14" s="27">
        <f t="shared" si="1"/>
        <v>2</v>
      </c>
      <c r="Y14" s="27">
        <f>K14+1</f>
        <v>1</v>
      </c>
      <c r="Z14" s="27">
        <f>H14+1</f>
        <v>1</v>
      </c>
      <c r="AA14" s="27">
        <f>G14+1</f>
        <v>3</v>
      </c>
      <c r="AB14" s="27">
        <f>L14+1</f>
        <v>1</v>
      </c>
    </row>
    <row r="15" spans="1:28" s="27" customFormat="1" ht="12.75">
      <c r="A15" s="25"/>
      <c r="B15" s="25">
        <v>305534</v>
      </c>
      <c r="C15" s="26" t="s">
        <v>248</v>
      </c>
      <c r="D15" s="26" t="s">
        <v>334</v>
      </c>
      <c r="E15" s="26" t="s">
        <v>245</v>
      </c>
      <c r="F15" s="26"/>
      <c r="H15" s="27">
        <v>1</v>
      </c>
      <c r="J15" s="27">
        <f t="shared" si="1"/>
        <v>1</v>
      </c>
      <c r="Y15" s="27">
        <f>K15+1</f>
        <v>1</v>
      </c>
      <c r="Z15" s="27">
        <f>H15+1</f>
        <v>2</v>
      </c>
      <c r="AA15" s="27">
        <f>G15+1</f>
        <v>1</v>
      </c>
      <c r="AB15" s="27">
        <f>L15+1</f>
        <v>1</v>
      </c>
    </row>
    <row r="16" spans="1:28" s="27" customFormat="1" ht="12.75">
      <c r="A16" s="25"/>
      <c r="B16" s="25">
        <v>299277</v>
      </c>
      <c r="C16" s="26" t="s">
        <v>79</v>
      </c>
      <c r="D16" s="26" t="s">
        <v>321</v>
      </c>
      <c r="E16" s="26" t="s">
        <v>110</v>
      </c>
      <c r="F16" s="26"/>
      <c r="G16" s="27">
        <v>1</v>
      </c>
      <c r="J16" s="27">
        <f t="shared" si="1"/>
        <v>1</v>
      </c>
      <c r="Y16" s="27">
        <f>K16+1</f>
        <v>1</v>
      </c>
      <c r="Z16" s="27">
        <f>H16+1</f>
        <v>1</v>
      </c>
      <c r="AA16" s="27">
        <f>G16+1</f>
        <v>2</v>
      </c>
      <c r="AB16" s="27">
        <f>L16+1</f>
        <v>1</v>
      </c>
    </row>
    <row r="17" spans="1:28" s="27" customFormat="1" ht="12.75">
      <c r="A17" s="25"/>
      <c r="B17" s="25">
        <v>308588</v>
      </c>
      <c r="C17" s="26" t="s">
        <v>335</v>
      </c>
      <c r="D17" s="26" t="s">
        <v>336</v>
      </c>
      <c r="E17" s="26" t="s">
        <v>245</v>
      </c>
      <c r="F17" s="26"/>
      <c r="Y17" s="27">
        <f>K17+1</f>
        <v>1</v>
      </c>
      <c r="Z17" s="27">
        <f>H17+1</f>
        <v>1</v>
      </c>
      <c r="AA17" s="27">
        <f>G17+1</f>
        <v>1</v>
      </c>
      <c r="AB17" s="27">
        <f>L17+1</f>
        <v>1</v>
      </c>
    </row>
  </sheetData>
  <sheetProtection/>
  <mergeCells count="4">
    <mergeCell ref="G1:L1"/>
    <mergeCell ref="Y1:AB1"/>
    <mergeCell ref="M1:R1"/>
    <mergeCell ref="S1:X1"/>
  </mergeCells>
  <printOptions/>
  <pageMargins left="0.75" right="0.75" top="1" bottom="1" header="0.5" footer="0.5"/>
  <pageSetup fitToHeight="1" fitToWidth="1" orientation="landscape" paperSize="9" scale="79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zoomScale="78" zoomScaleNormal="78" zoomScalePageLayoutView="0" workbookViewId="0" topLeftCell="A1">
      <selection activeCell="S1" sqref="S1:X1"/>
    </sheetView>
  </sheetViews>
  <sheetFormatPr defaultColWidth="10.75390625" defaultRowHeight="12.75"/>
  <cols>
    <col min="1" max="2" width="10.75390625" style="4" customWidth="1"/>
    <col min="3" max="4" width="10.75390625" style="5" customWidth="1"/>
    <col min="5" max="5" width="15.00390625" style="5" bestFit="1" customWidth="1"/>
    <col min="6" max="6" width="10.75390625" style="5" customWidth="1"/>
    <col min="7" max="24" width="2.75390625" style="3" customWidth="1"/>
    <col min="25" max="28" width="2.625" style="3" customWidth="1"/>
    <col min="29" max="16384" width="10.75390625" style="3" customWidth="1"/>
  </cols>
  <sheetData>
    <row r="1" spans="7:28" ht="12.75">
      <c r="G1" s="31" t="s">
        <v>109</v>
      </c>
      <c r="H1" s="32"/>
      <c r="I1" s="32"/>
      <c r="J1" s="32"/>
      <c r="K1" s="32"/>
      <c r="L1" s="32"/>
      <c r="M1" s="36" t="s">
        <v>324</v>
      </c>
      <c r="N1" s="37"/>
      <c r="O1" s="37"/>
      <c r="P1" s="37"/>
      <c r="Q1" s="37"/>
      <c r="R1" s="38"/>
      <c r="S1" s="39" t="s">
        <v>280</v>
      </c>
      <c r="T1" s="40"/>
      <c r="U1" s="40"/>
      <c r="V1" s="40"/>
      <c r="W1" s="40"/>
      <c r="X1" s="41"/>
      <c r="Y1" s="33" t="s">
        <v>238</v>
      </c>
      <c r="Z1" s="34"/>
      <c r="AA1" s="34"/>
      <c r="AB1" s="35"/>
    </row>
    <row r="2" spans="1:28" s="6" customFormat="1" ht="71.25">
      <c r="A2" s="1" t="s">
        <v>228</v>
      </c>
      <c r="B2" s="1" t="s">
        <v>229</v>
      </c>
      <c r="C2" s="1" t="s">
        <v>230</v>
      </c>
      <c r="D2" s="1" t="s">
        <v>231</v>
      </c>
      <c r="E2" s="1" t="s">
        <v>232</v>
      </c>
      <c r="F2" s="1" t="s">
        <v>233</v>
      </c>
      <c r="G2" s="6" t="s">
        <v>112</v>
      </c>
      <c r="H2" s="6" t="s">
        <v>113</v>
      </c>
      <c r="I2" s="6" t="s">
        <v>247</v>
      </c>
      <c r="J2" s="6" t="s">
        <v>106</v>
      </c>
      <c r="K2" s="6" t="s">
        <v>107</v>
      </c>
      <c r="L2" s="6" t="s">
        <v>108</v>
      </c>
      <c r="M2" s="6" t="s">
        <v>112</v>
      </c>
      <c r="N2" s="6" t="s">
        <v>113</v>
      </c>
      <c r="O2" s="6" t="s">
        <v>247</v>
      </c>
      <c r="P2" s="6" t="s">
        <v>106</v>
      </c>
      <c r="Q2" s="6" t="s">
        <v>107</v>
      </c>
      <c r="R2" s="6" t="s">
        <v>108</v>
      </c>
      <c r="S2" s="6" t="s">
        <v>112</v>
      </c>
      <c r="T2" s="6" t="s">
        <v>113</v>
      </c>
      <c r="U2" s="6" t="s">
        <v>247</v>
      </c>
      <c r="V2" s="6" t="s">
        <v>106</v>
      </c>
      <c r="W2" s="6" t="s">
        <v>107</v>
      </c>
      <c r="X2" s="6" t="s">
        <v>108</v>
      </c>
      <c r="Y2" s="2" t="s">
        <v>239</v>
      </c>
      <c r="Z2" s="2" t="s">
        <v>240</v>
      </c>
      <c r="AA2" s="2" t="s">
        <v>241</v>
      </c>
      <c r="AB2" s="2" t="s">
        <v>242</v>
      </c>
    </row>
    <row r="3" spans="1:28" s="21" customFormat="1" ht="12.75">
      <c r="A3" s="19">
        <v>575</v>
      </c>
      <c r="B3" s="19">
        <v>182996</v>
      </c>
      <c r="C3" s="20" t="s">
        <v>295</v>
      </c>
      <c r="D3" s="20" t="s">
        <v>262</v>
      </c>
      <c r="E3" s="20" t="s">
        <v>185</v>
      </c>
      <c r="F3" s="20"/>
      <c r="G3" s="21">
        <v>7</v>
      </c>
      <c r="J3" s="21">
        <f>G3+H3+I3</f>
        <v>7</v>
      </c>
      <c r="K3" s="21">
        <v>2</v>
      </c>
      <c r="M3" s="21">
        <v>7</v>
      </c>
      <c r="N3" s="21">
        <v>5</v>
      </c>
      <c r="O3" s="21">
        <v>5</v>
      </c>
      <c r="P3" s="21">
        <f>M3+N3+O3</f>
        <v>17</v>
      </c>
      <c r="Q3" s="21">
        <v>7</v>
      </c>
      <c r="S3" s="21">
        <v>7</v>
      </c>
      <c r="T3" s="21">
        <v>2</v>
      </c>
      <c r="U3" s="21">
        <v>7</v>
      </c>
      <c r="V3" s="21">
        <f aca="true" t="shared" si="0" ref="V3:V10">S3+T3+U3</f>
        <v>16</v>
      </c>
      <c r="W3" s="21">
        <v>7</v>
      </c>
      <c r="Y3" s="21">
        <f>K3+1+Q3+1+W3+1</f>
        <v>19</v>
      </c>
      <c r="Z3" s="21">
        <f>H3+1+N3+1+T3+1</f>
        <v>10</v>
      </c>
      <c r="AA3" s="21">
        <f>G3+1+M3+1+S3+1</f>
        <v>24</v>
      </c>
      <c r="AB3" s="21">
        <f>L3+1+R3+1+X3+1</f>
        <v>3</v>
      </c>
    </row>
    <row r="4" spans="1:28" s="27" customFormat="1" ht="12.75">
      <c r="A4" s="25">
        <v>560</v>
      </c>
      <c r="B4" s="25">
        <v>90328</v>
      </c>
      <c r="C4" s="26" t="s">
        <v>200</v>
      </c>
      <c r="D4" s="26" t="s">
        <v>201</v>
      </c>
      <c r="E4" s="26" t="s">
        <v>140</v>
      </c>
      <c r="F4" s="26"/>
      <c r="M4" s="27">
        <v>3</v>
      </c>
      <c r="N4" s="27">
        <v>1</v>
      </c>
      <c r="O4" s="27">
        <v>3</v>
      </c>
      <c r="P4" s="27">
        <f>M4+N4+O4</f>
        <v>7</v>
      </c>
      <c r="Q4" s="27">
        <v>3</v>
      </c>
      <c r="R4" s="27">
        <v>5</v>
      </c>
      <c r="S4" s="27">
        <v>2</v>
      </c>
      <c r="T4" s="27">
        <v>7</v>
      </c>
      <c r="U4" s="27">
        <v>5</v>
      </c>
      <c r="V4" s="27">
        <f t="shared" si="0"/>
        <v>14</v>
      </c>
      <c r="W4" s="27">
        <v>5</v>
      </c>
      <c r="Y4" s="27">
        <f>Q4+1+W4+1</f>
        <v>10</v>
      </c>
      <c r="Z4" s="27">
        <f>N4+1+T4+1</f>
        <v>10</v>
      </c>
      <c r="AA4" s="27">
        <f>M4+1+S4+1</f>
        <v>7</v>
      </c>
      <c r="AB4" s="27">
        <f>R4+1+X4+1</f>
        <v>7</v>
      </c>
    </row>
    <row r="5" spans="1:28" ht="12.75">
      <c r="A5" s="4">
        <v>565</v>
      </c>
      <c r="B5" s="4">
        <v>113607</v>
      </c>
      <c r="C5" s="5" t="s">
        <v>117</v>
      </c>
      <c r="D5" s="5" t="s">
        <v>118</v>
      </c>
      <c r="E5" s="5" t="s">
        <v>119</v>
      </c>
      <c r="N5" s="3">
        <v>2</v>
      </c>
      <c r="P5" s="27">
        <f>M5+N5+O5</f>
        <v>2</v>
      </c>
      <c r="S5" s="3">
        <v>5</v>
      </c>
      <c r="T5" s="3">
        <v>5</v>
      </c>
      <c r="U5" s="3">
        <v>3</v>
      </c>
      <c r="V5" s="27">
        <f t="shared" si="0"/>
        <v>13</v>
      </c>
      <c r="W5" s="3">
        <v>3</v>
      </c>
      <c r="Y5" s="3">
        <f>Q5+1+W5+1</f>
        <v>5</v>
      </c>
      <c r="Z5" s="3">
        <f>N5+1+T5+1</f>
        <v>9</v>
      </c>
      <c r="AA5" s="3">
        <f>M5+1+S5+1</f>
        <v>7</v>
      </c>
      <c r="AB5" s="3">
        <f>R5+1+X5+1</f>
        <v>2</v>
      </c>
    </row>
    <row r="6" spans="1:28" ht="12.75">
      <c r="A6" s="4">
        <v>580</v>
      </c>
      <c r="B6" s="4">
        <v>216872</v>
      </c>
      <c r="C6" s="5" t="s">
        <v>114</v>
      </c>
      <c r="D6" s="5" t="s">
        <v>115</v>
      </c>
      <c r="E6" s="5" t="s">
        <v>116</v>
      </c>
      <c r="M6" s="3">
        <v>2</v>
      </c>
      <c r="P6" s="27">
        <f>M6+N6+O6</f>
        <v>2</v>
      </c>
      <c r="T6" s="3">
        <v>3</v>
      </c>
      <c r="U6" s="3">
        <v>2</v>
      </c>
      <c r="V6" s="27">
        <f t="shared" si="0"/>
        <v>5</v>
      </c>
      <c r="W6" s="3">
        <v>2</v>
      </c>
      <c r="X6" s="3">
        <v>5</v>
      </c>
      <c r="Y6" s="3">
        <f>Q6+1+W6+1</f>
        <v>4</v>
      </c>
      <c r="Z6" s="3">
        <f>N6+1+T6+1</f>
        <v>5</v>
      </c>
      <c r="AA6" s="3">
        <f>M6+1+S6+1</f>
        <v>4</v>
      </c>
      <c r="AB6" s="3">
        <f>R6+1+X6+1</f>
        <v>7</v>
      </c>
    </row>
    <row r="7" spans="1:28" ht="12.75">
      <c r="A7" s="4">
        <v>563</v>
      </c>
      <c r="B7" s="4">
        <v>210190</v>
      </c>
      <c r="C7" s="5" t="s">
        <v>296</v>
      </c>
      <c r="D7" s="5" t="s">
        <v>297</v>
      </c>
      <c r="E7" s="5" t="s">
        <v>298</v>
      </c>
      <c r="S7" s="3">
        <v>3</v>
      </c>
      <c r="U7" s="3">
        <v>1</v>
      </c>
      <c r="V7" s="27">
        <f t="shared" si="0"/>
        <v>4</v>
      </c>
      <c r="W7" s="3">
        <v>1</v>
      </c>
      <c r="Y7" s="3">
        <f>W7+1</f>
        <v>2</v>
      </c>
      <c r="Z7" s="3">
        <f>T7+1</f>
        <v>1</v>
      </c>
      <c r="AA7" s="3">
        <f>S7+1</f>
        <v>4</v>
      </c>
      <c r="AB7" s="3">
        <f>X7+1</f>
        <v>1</v>
      </c>
    </row>
    <row r="8" spans="1:28" ht="12.75">
      <c r="A8" s="4">
        <v>577</v>
      </c>
      <c r="B8" s="4">
        <v>257503</v>
      </c>
      <c r="C8" s="5" t="s">
        <v>258</v>
      </c>
      <c r="D8" s="5" t="s">
        <v>259</v>
      </c>
      <c r="E8" s="5" t="s">
        <v>253</v>
      </c>
      <c r="T8" s="3">
        <v>1</v>
      </c>
      <c r="V8" s="27">
        <f t="shared" si="0"/>
        <v>1</v>
      </c>
      <c r="Y8" s="3">
        <f>K8+1+W8+1</f>
        <v>2</v>
      </c>
      <c r="Z8" s="3">
        <f>H8+1+T8+1</f>
        <v>3</v>
      </c>
      <c r="AA8" s="3">
        <f>G8+1+S8+1</f>
        <v>2</v>
      </c>
      <c r="AB8" s="3">
        <f>X8+1</f>
        <v>1</v>
      </c>
    </row>
    <row r="9" spans="1:28" ht="12.75">
      <c r="A9" s="4">
        <v>576</v>
      </c>
      <c r="B9" s="4">
        <v>51604</v>
      </c>
      <c r="C9" s="5" t="s">
        <v>251</v>
      </c>
      <c r="D9" s="5" t="s">
        <v>252</v>
      </c>
      <c r="E9" s="5" t="s">
        <v>253</v>
      </c>
      <c r="S9" s="3">
        <v>1</v>
      </c>
      <c r="V9" s="27">
        <f t="shared" si="0"/>
        <v>1</v>
      </c>
      <c r="Y9" s="3">
        <f>K9+1+W9+1</f>
        <v>2</v>
      </c>
      <c r="Z9" s="3">
        <f>H9+1+T9+1</f>
        <v>2</v>
      </c>
      <c r="AA9" s="3">
        <f>G9+1+S8+1</f>
        <v>2</v>
      </c>
      <c r="AB9" s="3">
        <f>L9+1+X9+1</f>
        <v>2</v>
      </c>
    </row>
    <row r="10" spans="1:28" ht="12.75">
      <c r="A10" s="4">
        <v>557</v>
      </c>
      <c r="B10" s="4">
        <v>88190</v>
      </c>
      <c r="C10" s="5" t="s">
        <v>175</v>
      </c>
      <c r="D10" s="5" t="s">
        <v>176</v>
      </c>
      <c r="E10" s="5" t="s">
        <v>177</v>
      </c>
      <c r="V10" s="27">
        <f t="shared" si="0"/>
        <v>0</v>
      </c>
      <c r="X10" s="3">
        <v>7</v>
      </c>
      <c r="Y10" s="3">
        <f>K10+1+W10+1</f>
        <v>2</v>
      </c>
      <c r="Z10" s="3">
        <f>H10+1+T10+1</f>
        <v>2</v>
      </c>
      <c r="AA10" s="3">
        <f>G10+1+S10+1</f>
        <v>2</v>
      </c>
      <c r="AB10" s="3">
        <f>L10+1+X10+1</f>
        <v>9</v>
      </c>
    </row>
    <row r="11" spans="1:28" s="10" customFormat="1" ht="12.75">
      <c r="A11" s="11"/>
      <c r="B11" s="11">
        <v>1414</v>
      </c>
      <c r="C11" s="12" t="s">
        <v>303</v>
      </c>
      <c r="D11" s="12" t="s">
        <v>299</v>
      </c>
      <c r="E11" s="12" t="s">
        <v>257</v>
      </c>
      <c r="F11" s="12"/>
      <c r="H11" s="10">
        <v>5</v>
      </c>
      <c r="I11" s="10">
        <v>3</v>
      </c>
      <c r="J11" s="10">
        <f>G11+H11+I11</f>
        <v>8</v>
      </c>
      <c r="K11" s="10">
        <v>3</v>
      </c>
      <c r="M11" s="10">
        <v>1</v>
      </c>
      <c r="N11" s="10">
        <v>7</v>
      </c>
      <c r="O11" s="10">
        <v>7</v>
      </c>
      <c r="P11" s="10">
        <f>M11+N11+O11</f>
        <v>15</v>
      </c>
      <c r="Q11" s="10">
        <v>5</v>
      </c>
      <c r="Y11" s="10">
        <f>K11+1+Q11+1</f>
        <v>10</v>
      </c>
      <c r="Z11" s="10">
        <f>H11+1+N11+1</f>
        <v>14</v>
      </c>
      <c r="AA11" s="10">
        <f>G11+1+M11+1</f>
        <v>3</v>
      </c>
      <c r="AB11" s="10">
        <f>L11+1+R11+1</f>
        <v>2</v>
      </c>
    </row>
    <row r="12" spans="1:28" s="24" customFormat="1" ht="12.75">
      <c r="A12" s="22"/>
      <c r="B12" s="22">
        <v>256387</v>
      </c>
      <c r="C12" s="23" t="s">
        <v>203</v>
      </c>
      <c r="D12" s="23" t="s">
        <v>204</v>
      </c>
      <c r="E12" s="23" t="s">
        <v>205</v>
      </c>
      <c r="F12" s="23"/>
      <c r="N12" s="24">
        <v>3</v>
      </c>
      <c r="O12" s="24">
        <v>2</v>
      </c>
      <c r="P12" s="24">
        <f>M12+N12+O12</f>
        <v>5</v>
      </c>
      <c r="Q12" s="24">
        <v>2</v>
      </c>
      <c r="R12" s="24">
        <v>7</v>
      </c>
      <c r="Y12" s="24">
        <f>Q12+1</f>
        <v>3</v>
      </c>
      <c r="Z12" s="24">
        <f>N12+1</f>
        <v>4</v>
      </c>
      <c r="AA12" s="24">
        <f>M12+1</f>
        <v>1</v>
      </c>
      <c r="AB12" s="24">
        <f>R12+1</f>
        <v>8</v>
      </c>
    </row>
    <row r="13" spans="1:28" s="16" customFormat="1" ht="12.75">
      <c r="A13" s="17"/>
      <c r="B13" s="17">
        <v>2122</v>
      </c>
      <c r="C13" s="18" t="s">
        <v>304</v>
      </c>
      <c r="D13" s="18" t="s">
        <v>300</v>
      </c>
      <c r="E13" s="18" t="s">
        <v>254</v>
      </c>
      <c r="F13" s="18"/>
      <c r="G13" s="16">
        <v>2</v>
      </c>
      <c r="J13" s="16">
        <f>G13+H13+I13</f>
        <v>2</v>
      </c>
      <c r="M13" s="16">
        <v>5</v>
      </c>
      <c r="P13" s="16">
        <f>M13+N13+O13</f>
        <v>5</v>
      </c>
      <c r="Q13" s="16">
        <v>1</v>
      </c>
      <c r="Y13" s="16">
        <f>K13+1+Q13+1</f>
        <v>3</v>
      </c>
      <c r="Z13" s="16">
        <f>H13+1+N13+1</f>
        <v>2</v>
      </c>
      <c r="AA13" s="16">
        <f>G13+1+M13+1</f>
        <v>9</v>
      </c>
      <c r="AB13" s="16">
        <f>L13+1+R13+1</f>
        <v>2</v>
      </c>
    </row>
    <row r="14" spans="2:28" ht="12.75">
      <c r="B14" s="4">
        <v>40588</v>
      </c>
      <c r="C14" s="5" t="s">
        <v>120</v>
      </c>
      <c r="D14" s="5" t="s">
        <v>301</v>
      </c>
      <c r="E14" s="5" t="s">
        <v>302</v>
      </c>
      <c r="O14" s="3">
        <v>1</v>
      </c>
      <c r="P14" s="27">
        <f>M14+N14+O14</f>
        <v>1</v>
      </c>
      <c r="Y14" s="3">
        <f>Q14+1</f>
        <v>1</v>
      </c>
      <c r="Z14" s="3">
        <f>N14+1</f>
        <v>1</v>
      </c>
      <c r="AA14" s="3">
        <f>M14+1</f>
        <v>1</v>
      </c>
      <c r="AB14" s="3">
        <f>R14+1</f>
        <v>1</v>
      </c>
    </row>
    <row r="15" spans="2:28" ht="12.75">
      <c r="B15" s="4">
        <v>271150</v>
      </c>
      <c r="C15" s="5" t="s">
        <v>172</v>
      </c>
      <c r="D15" s="5" t="s">
        <v>173</v>
      </c>
      <c r="E15" s="5" t="s">
        <v>174</v>
      </c>
      <c r="P15" s="3">
        <v>0</v>
      </c>
      <c r="Y15" s="3">
        <f>K15+1+Q15+1</f>
        <v>2</v>
      </c>
      <c r="Z15" s="3">
        <f>H15+1+N15+1</f>
        <v>2</v>
      </c>
      <c r="AA15" s="3">
        <f>G15+1+M15+1</f>
        <v>2</v>
      </c>
      <c r="AB15" s="3">
        <f>L15+1+R15+1</f>
        <v>2</v>
      </c>
    </row>
    <row r="16" spans="2:28" ht="12.75">
      <c r="B16" s="4">
        <v>3794</v>
      </c>
      <c r="C16" s="5" t="s">
        <v>184</v>
      </c>
      <c r="D16" s="5" t="s">
        <v>182</v>
      </c>
      <c r="E16" s="5" t="s">
        <v>183</v>
      </c>
      <c r="P16" s="27">
        <f>M16+N16+O16</f>
        <v>0</v>
      </c>
      <c r="Y16" s="3">
        <f>K16+1+Q16+1</f>
        <v>2</v>
      </c>
      <c r="Z16" s="3">
        <f>H16+1+N16+1</f>
        <v>2</v>
      </c>
      <c r="AA16" s="3">
        <f>G16+1+M16+1</f>
        <v>2</v>
      </c>
      <c r="AB16" s="3">
        <f>L16+1+R16+1</f>
        <v>2</v>
      </c>
    </row>
    <row r="17" spans="2:28" ht="12.75">
      <c r="B17" s="4">
        <v>3793</v>
      </c>
      <c r="C17" s="5" t="s">
        <v>181</v>
      </c>
      <c r="D17" s="5" t="s">
        <v>182</v>
      </c>
      <c r="E17" s="5" t="s">
        <v>183</v>
      </c>
      <c r="P17" s="27">
        <f>M17+N17+O17</f>
        <v>0</v>
      </c>
      <c r="Y17" s="3">
        <f>K17+1+Q17+1</f>
        <v>2</v>
      </c>
      <c r="Z17" s="3">
        <f>H17+1+N17+1</f>
        <v>2</v>
      </c>
      <c r="AA17" s="3">
        <f>G17+1+M17+1</f>
        <v>2</v>
      </c>
      <c r="AB17" s="3">
        <f>L17+1+R17+1</f>
        <v>2</v>
      </c>
    </row>
    <row r="18" spans="1:28" s="27" customFormat="1" ht="12.75">
      <c r="A18" s="25"/>
      <c r="B18" s="25">
        <v>37101</v>
      </c>
      <c r="C18" s="26" t="s">
        <v>199</v>
      </c>
      <c r="D18" s="26" t="s">
        <v>207</v>
      </c>
      <c r="E18" s="26" t="s">
        <v>171</v>
      </c>
      <c r="F18" s="26"/>
      <c r="G18" s="27">
        <v>3</v>
      </c>
      <c r="H18" s="27">
        <v>3</v>
      </c>
      <c r="I18" s="27">
        <v>7</v>
      </c>
      <c r="J18" s="27">
        <f aca="true" t="shared" si="1" ref="J18:J23">G18+H18+I18</f>
        <v>13</v>
      </c>
      <c r="K18" s="27">
        <v>7</v>
      </c>
      <c r="L18" s="27">
        <v>7</v>
      </c>
      <c r="Y18" s="27">
        <f aca="true" t="shared" si="2" ref="Y18:Y25">K18+1</f>
        <v>8</v>
      </c>
      <c r="Z18" s="27">
        <f aca="true" t="shared" si="3" ref="Z18:Z25">H18+1</f>
        <v>4</v>
      </c>
      <c r="AA18" s="27">
        <f aca="true" t="shared" si="4" ref="AA18:AA25">G18+1</f>
        <v>4</v>
      </c>
      <c r="AB18" s="27">
        <f aca="true" t="shared" si="5" ref="AB18:AB25">L18+1</f>
        <v>8</v>
      </c>
    </row>
    <row r="19" spans="1:28" s="27" customFormat="1" ht="12.75">
      <c r="A19" s="25"/>
      <c r="B19" s="25">
        <v>48434</v>
      </c>
      <c r="C19" s="26" t="s">
        <v>260</v>
      </c>
      <c r="D19" s="26" t="s">
        <v>261</v>
      </c>
      <c r="E19" s="26" t="s">
        <v>171</v>
      </c>
      <c r="F19" s="26"/>
      <c r="H19" s="27">
        <v>7</v>
      </c>
      <c r="I19" s="27">
        <v>5</v>
      </c>
      <c r="J19" s="27">
        <f t="shared" si="1"/>
        <v>12</v>
      </c>
      <c r="K19" s="27">
        <v>5</v>
      </c>
      <c r="Y19" s="27">
        <f t="shared" si="2"/>
        <v>6</v>
      </c>
      <c r="Z19" s="27">
        <f t="shared" si="3"/>
        <v>8</v>
      </c>
      <c r="AA19" s="27">
        <f t="shared" si="4"/>
        <v>1</v>
      </c>
      <c r="AB19" s="27">
        <f t="shared" si="5"/>
        <v>1</v>
      </c>
    </row>
    <row r="20" spans="2:28" ht="12.75">
      <c r="B20" s="4">
        <v>33018</v>
      </c>
      <c r="C20" s="5" t="s">
        <v>248</v>
      </c>
      <c r="D20" s="5" t="s">
        <v>249</v>
      </c>
      <c r="E20" s="5" t="s">
        <v>250</v>
      </c>
      <c r="G20" s="3">
        <v>5</v>
      </c>
      <c r="I20" s="3">
        <v>2</v>
      </c>
      <c r="J20" s="3">
        <f t="shared" si="1"/>
        <v>7</v>
      </c>
      <c r="K20" s="3">
        <v>1</v>
      </c>
      <c r="Y20" s="3">
        <f t="shared" si="2"/>
        <v>2</v>
      </c>
      <c r="Z20" s="3">
        <f t="shared" si="3"/>
        <v>1</v>
      </c>
      <c r="AA20" s="3">
        <f t="shared" si="4"/>
        <v>6</v>
      </c>
      <c r="AB20" s="3">
        <f t="shared" si="5"/>
        <v>1</v>
      </c>
    </row>
    <row r="21" spans="2:28" ht="12.75">
      <c r="B21" s="4">
        <v>205313</v>
      </c>
      <c r="C21" s="5" t="s">
        <v>186</v>
      </c>
      <c r="D21" s="5" t="s">
        <v>187</v>
      </c>
      <c r="E21" s="5" t="s">
        <v>188</v>
      </c>
      <c r="H21" s="3">
        <v>2</v>
      </c>
      <c r="I21" s="3">
        <v>1</v>
      </c>
      <c r="J21" s="3">
        <f t="shared" si="1"/>
        <v>3</v>
      </c>
      <c r="Y21" s="3">
        <f t="shared" si="2"/>
        <v>1</v>
      </c>
      <c r="Z21" s="3">
        <f t="shared" si="3"/>
        <v>3</v>
      </c>
      <c r="AA21" s="3">
        <f t="shared" si="4"/>
        <v>1</v>
      </c>
      <c r="AB21" s="3">
        <f t="shared" si="5"/>
        <v>1</v>
      </c>
    </row>
    <row r="22" spans="2:28" ht="12.75">
      <c r="B22" s="4">
        <v>46944</v>
      </c>
      <c r="C22" s="5" t="s">
        <v>189</v>
      </c>
      <c r="D22" s="5" t="s">
        <v>190</v>
      </c>
      <c r="E22" s="5" t="s">
        <v>191</v>
      </c>
      <c r="H22" s="3">
        <v>1</v>
      </c>
      <c r="J22" s="3">
        <f t="shared" si="1"/>
        <v>1</v>
      </c>
      <c r="Y22" s="3">
        <f t="shared" si="2"/>
        <v>1</v>
      </c>
      <c r="Z22" s="3">
        <f t="shared" si="3"/>
        <v>2</v>
      </c>
      <c r="AA22" s="3">
        <f t="shared" si="4"/>
        <v>1</v>
      </c>
      <c r="AB22" s="3">
        <f t="shared" si="5"/>
        <v>1</v>
      </c>
    </row>
    <row r="23" spans="2:28" ht="12.75">
      <c r="B23" s="4">
        <v>177340</v>
      </c>
      <c r="C23" s="5" t="s">
        <v>192</v>
      </c>
      <c r="D23" s="5" t="s">
        <v>193</v>
      </c>
      <c r="E23" s="5" t="s">
        <v>206</v>
      </c>
      <c r="G23" s="3">
        <v>1</v>
      </c>
      <c r="J23" s="3">
        <f t="shared" si="1"/>
        <v>1</v>
      </c>
      <c r="Y23" s="3">
        <f t="shared" si="2"/>
        <v>1</v>
      </c>
      <c r="Z23" s="3">
        <f t="shared" si="3"/>
        <v>1</v>
      </c>
      <c r="AA23" s="3">
        <f t="shared" si="4"/>
        <v>2</v>
      </c>
      <c r="AB23" s="3">
        <f t="shared" si="5"/>
        <v>1</v>
      </c>
    </row>
    <row r="24" spans="2:28" ht="12.75">
      <c r="B24" s="4">
        <v>29614</v>
      </c>
      <c r="C24" s="5" t="s">
        <v>178</v>
      </c>
      <c r="D24" s="5" t="s">
        <v>179</v>
      </c>
      <c r="E24" s="5" t="s">
        <v>180</v>
      </c>
      <c r="Y24" s="3">
        <f t="shared" si="2"/>
        <v>1</v>
      </c>
      <c r="Z24" s="3">
        <f t="shared" si="3"/>
        <v>1</v>
      </c>
      <c r="AA24" s="3">
        <f t="shared" si="4"/>
        <v>1</v>
      </c>
      <c r="AB24" s="3">
        <f t="shared" si="5"/>
        <v>1</v>
      </c>
    </row>
    <row r="25" spans="2:28" ht="12.75">
      <c r="B25" s="4">
        <v>80089</v>
      </c>
      <c r="C25" s="5" t="s">
        <v>255</v>
      </c>
      <c r="D25" s="5" t="s">
        <v>256</v>
      </c>
      <c r="E25" s="5" t="s">
        <v>185</v>
      </c>
      <c r="Y25" s="3">
        <f t="shared" si="2"/>
        <v>1</v>
      </c>
      <c r="Z25" s="3">
        <f t="shared" si="3"/>
        <v>1</v>
      </c>
      <c r="AA25" s="3">
        <f t="shared" si="4"/>
        <v>1</v>
      </c>
      <c r="AB25" s="3">
        <f t="shared" si="5"/>
        <v>1</v>
      </c>
    </row>
  </sheetData>
  <sheetProtection/>
  <mergeCells count="4">
    <mergeCell ref="G1:L1"/>
    <mergeCell ref="Y1:AB1"/>
    <mergeCell ref="M1:R1"/>
    <mergeCell ref="S1:X1"/>
  </mergeCells>
  <printOptions/>
  <pageMargins left="0.75" right="0.75" top="1" bottom="1" header="0.5" footer="0.5"/>
  <pageSetup fitToHeight="1" fitToWidth="1" orientation="landscape" paperSize="9" scale="76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="77" zoomScaleNormal="77" zoomScalePageLayoutView="0" workbookViewId="0" topLeftCell="A1">
      <selection activeCell="S1" sqref="S1:X1"/>
    </sheetView>
  </sheetViews>
  <sheetFormatPr defaultColWidth="10.75390625" defaultRowHeight="12.75"/>
  <cols>
    <col min="1" max="2" width="10.75390625" style="4" customWidth="1"/>
    <col min="3" max="4" width="10.75390625" style="5" customWidth="1"/>
    <col min="5" max="5" width="15.00390625" style="5" bestFit="1" customWidth="1"/>
    <col min="6" max="6" width="10.75390625" style="5" customWidth="1"/>
    <col min="7" max="24" width="2.75390625" style="3" customWidth="1"/>
    <col min="25" max="28" width="2.625" style="3" customWidth="1"/>
    <col min="29" max="16384" width="10.75390625" style="3" customWidth="1"/>
  </cols>
  <sheetData>
    <row r="1" spans="7:28" ht="12.75">
      <c r="G1" s="31" t="s">
        <v>109</v>
      </c>
      <c r="H1" s="32"/>
      <c r="I1" s="32"/>
      <c r="J1" s="32"/>
      <c r="K1" s="32"/>
      <c r="L1" s="32"/>
      <c r="M1" s="36" t="s">
        <v>324</v>
      </c>
      <c r="N1" s="37"/>
      <c r="O1" s="37"/>
      <c r="P1" s="37"/>
      <c r="Q1" s="37"/>
      <c r="R1" s="38"/>
      <c r="S1" s="39" t="s">
        <v>280</v>
      </c>
      <c r="T1" s="40"/>
      <c r="U1" s="40"/>
      <c r="V1" s="40"/>
      <c r="W1" s="40"/>
      <c r="X1" s="41"/>
      <c r="Y1" s="33" t="s">
        <v>238</v>
      </c>
      <c r="Z1" s="34"/>
      <c r="AA1" s="34"/>
      <c r="AB1" s="35"/>
    </row>
    <row r="2" spans="1:28" s="6" customFormat="1" ht="71.25">
      <c r="A2" s="1" t="s">
        <v>228</v>
      </c>
      <c r="B2" s="1" t="s">
        <v>229</v>
      </c>
      <c r="C2" s="1" t="s">
        <v>230</v>
      </c>
      <c r="D2" s="1" t="s">
        <v>231</v>
      </c>
      <c r="E2" s="1" t="s">
        <v>232</v>
      </c>
      <c r="F2" s="1" t="s">
        <v>233</v>
      </c>
      <c r="G2" s="6" t="s">
        <v>112</v>
      </c>
      <c r="H2" s="6" t="s">
        <v>113</v>
      </c>
      <c r="I2" s="6" t="s">
        <v>247</v>
      </c>
      <c r="J2" s="6" t="s">
        <v>106</v>
      </c>
      <c r="K2" s="6" t="s">
        <v>107</v>
      </c>
      <c r="L2" s="6" t="s">
        <v>108</v>
      </c>
      <c r="M2" s="6" t="s">
        <v>112</v>
      </c>
      <c r="N2" s="6" t="s">
        <v>113</v>
      </c>
      <c r="O2" s="6" t="s">
        <v>247</v>
      </c>
      <c r="P2" s="6" t="s">
        <v>106</v>
      </c>
      <c r="Q2" s="6" t="s">
        <v>107</v>
      </c>
      <c r="R2" s="6" t="s">
        <v>108</v>
      </c>
      <c r="S2" s="6" t="s">
        <v>112</v>
      </c>
      <c r="T2" s="6" t="s">
        <v>113</v>
      </c>
      <c r="U2" s="6" t="s">
        <v>247</v>
      </c>
      <c r="V2" s="6" t="s">
        <v>106</v>
      </c>
      <c r="W2" s="6" t="s">
        <v>107</v>
      </c>
      <c r="X2" s="6" t="s">
        <v>108</v>
      </c>
      <c r="Y2" s="2" t="s">
        <v>239</v>
      </c>
      <c r="Z2" s="2" t="s">
        <v>240</v>
      </c>
      <c r="AA2" s="2" t="s">
        <v>241</v>
      </c>
      <c r="AB2" s="2" t="s">
        <v>242</v>
      </c>
    </row>
    <row r="3" spans="1:28" s="16" customFormat="1" ht="12.75">
      <c r="A3" s="17">
        <v>558</v>
      </c>
      <c r="B3" s="17">
        <v>251475</v>
      </c>
      <c r="C3" s="18" t="s">
        <v>60</v>
      </c>
      <c r="D3" s="18" t="s">
        <v>61</v>
      </c>
      <c r="E3" s="18" t="s">
        <v>62</v>
      </c>
      <c r="F3" s="18"/>
      <c r="S3" s="16">
        <v>7</v>
      </c>
      <c r="T3" s="16">
        <v>7</v>
      </c>
      <c r="U3" s="16">
        <v>7</v>
      </c>
      <c r="V3" s="16">
        <f>S3+T3+U3</f>
        <v>21</v>
      </c>
      <c r="W3" s="16">
        <v>7</v>
      </c>
      <c r="Y3" s="16">
        <f>W3+1</f>
        <v>8</v>
      </c>
      <c r="Z3" s="16">
        <f>T3+1</f>
        <v>8</v>
      </c>
      <c r="AA3" s="16">
        <f>S3+1</f>
        <v>8</v>
      </c>
      <c r="AB3" s="16">
        <v>1</v>
      </c>
    </row>
    <row r="4" spans="1:28" ht="12.75">
      <c r="A4" s="4">
        <v>561</v>
      </c>
      <c r="B4" s="4">
        <v>258361</v>
      </c>
      <c r="C4" s="5" t="s">
        <v>55</v>
      </c>
      <c r="D4" s="5" t="s">
        <v>56</v>
      </c>
      <c r="E4" s="5" t="s">
        <v>273</v>
      </c>
      <c r="S4" s="3">
        <v>5</v>
      </c>
      <c r="T4" s="3">
        <v>5</v>
      </c>
      <c r="U4" s="3">
        <v>5</v>
      </c>
      <c r="V4" s="3">
        <f>S4+T4+U4</f>
        <v>15</v>
      </c>
      <c r="W4" s="3">
        <v>5</v>
      </c>
      <c r="Y4" s="3">
        <f>W4+1</f>
        <v>6</v>
      </c>
      <c r="Z4" s="3">
        <f>T4+1</f>
        <v>6</v>
      </c>
      <c r="AA4" s="3">
        <f>S4+1</f>
        <v>6</v>
      </c>
      <c r="AB4" s="3">
        <v>1</v>
      </c>
    </row>
    <row r="5" spans="1:28" ht="12.75">
      <c r="A5" s="4">
        <v>570</v>
      </c>
      <c r="B5" s="4">
        <v>226501</v>
      </c>
      <c r="C5" s="5" t="s">
        <v>319</v>
      </c>
      <c r="D5" s="5" t="s">
        <v>320</v>
      </c>
      <c r="E5" s="5" t="s">
        <v>57</v>
      </c>
      <c r="S5" s="3">
        <v>3</v>
      </c>
      <c r="T5" s="3">
        <v>3</v>
      </c>
      <c r="U5" s="3">
        <v>3</v>
      </c>
      <c r="V5" s="3">
        <f>S5+T5+U5</f>
        <v>9</v>
      </c>
      <c r="W5" s="3">
        <v>3</v>
      </c>
      <c r="Y5" s="3">
        <f>K5+1+W5+1</f>
        <v>5</v>
      </c>
      <c r="Z5" s="3">
        <f>H5+1+T5+1</f>
        <v>5</v>
      </c>
      <c r="AA5" s="3">
        <f>G5+1+S5+1</f>
        <v>5</v>
      </c>
      <c r="AB5" s="3">
        <f>L5+1+X5+1</f>
        <v>2</v>
      </c>
    </row>
    <row r="6" spans="1:28" s="21" customFormat="1" ht="12.75">
      <c r="A6" s="19"/>
      <c r="B6" s="19">
        <v>196668</v>
      </c>
      <c r="C6" s="20" t="s">
        <v>305</v>
      </c>
      <c r="D6" s="20" t="s">
        <v>51</v>
      </c>
      <c r="E6" s="20" t="s">
        <v>263</v>
      </c>
      <c r="F6" s="20"/>
      <c r="G6" s="21">
        <v>3</v>
      </c>
      <c r="H6" s="21">
        <v>5</v>
      </c>
      <c r="I6" s="21">
        <v>7</v>
      </c>
      <c r="J6" s="21">
        <f>G6+H6+I6</f>
        <v>15</v>
      </c>
      <c r="K6" s="21">
        <v>7</v>
      </c>
      <c r="M6" s="21">
        <v>7</v>
      </c>
      <c r="N6" s="21">
        <v>2</v>
      </c>
      <c r="O6" s="21">
        <v>7</v>
      </c>
      <c r="P6" s="21">
        <f>M6+N6+O6</f>
        <v>16</v>
      </c>
      <c r="Q6" s="21">
        <v>7</v>
      </c>
      <c r="Y6" s="21">
        <f>K6+1+Q6+1</f>
        <v>16</v>
      </c>
      <c r="Z6" s="21">
        <f>H6+1+N6+1</f>
        <v>9</v>
      </c>
      <c r="AA6" s="21">
        <f>G6+1+M6+1</f>
        <v>12</v>
      </c>
      <c r="AB6" s="21">
        <f>L6+1+R6+1</f>
        <v>2</v>
      </c>
    </row>
    <row r="7" spans="1:28" s="10" customFormat="1" ht="12.75">
      <c r="A7" s="11"/>
      <c r="B7" s="11">
        <v>6637</v>
      </c>
      <c r="C7" s="12" t="s">
        <v>311</v>
      </c>
      <c r="D7" s="12" t="s">
        <v>58</v>
      </c>
      <c r="E7" s="12" t="s">
        <v>59</v>
      </c>
      <c r="F7" s="12"/>
      <c r="G7" s="10">
        <v>7</v>
      </c>
      <c r="H7" s="10">
        <v>2</v>
      </c>
      <c r="I7" s="10">
        <v>2</v>
      </c>
      <c r="J7" s="10">
        <f>G7+H7+I7</f>
        <v>11</v>
      </c>
      <c r="K7" s="10">
        <v>5</v>
      </c>
      <c r="M7" s="10">
        <v>5</v>
      </c>
      <c r="N7" s="10">
        <v>7</v>
      </c>
      <c r="O7" s="10">
        <v>3</v>
      </c>
      <c r="P7" s="10">
        <f>M7+N7+O7</f>
        <v>15</v>
      </c>
      <c r="Q7" s="10">
        <v>5</v>
      </c>
      <c r="Y7" s="10">
        <f>K7+1+Q7+1</f>
        <v>12</v>
      </c>
      <c r="Z7" s="10">
        <f>H7+1+N7+1</f>
        <v>11</v>
      </c>
      <c r="AA7" s="10">
        <f>G7+1+M7+1</f>
        <v>14</v>
      </c>
      <c r="AB7" s="10">
        <f>L7+1+R7+1</f>
        <v>2</v>
      </c>
    </row>
    <row r="8" spans="1:28" s="27" customFormat="1" ht="12.75">
      <c r="A8" s="25"/>
      <c r="B8" s="25">
        <v>210833</v>
      </c>
      <c r="C8" s="26" t="s">
        <v>52</v>
      </c>
      <c r="D8" s="26" t="s">
        <v>53</v>
      </c>
      <c r="E8" s="26" t="s">
        <v>54</v>
      </c>
      <c r="F8" s="26"/>
      <c r="G8" s="27">
        <v>2</v>
      </c>
      <c r="H8" s="27">
        <v>3</v>
      </c>
      <c r="I8" s="27">
        <v>5</v>
      </c>
      <c r="J8" s="27">
        <f>G8+H8+I8</f>
        <v>10</v>
      </c>
      <c r="K8" s="27">
        <v>3</v>
      </c>
      <c r="L8" s="27">
        <v>5</v>
      </c>
      <c r="M8" s="27">
        <v>3</v>
      </c>
      <c r="N8" s="27">
        <v>5</v>
      </c>
      <c r="O8" s="27">
        <v>5</v>
      </c>
      <c r="P8" s="27">
        <f>M8+N8+O8</f>
        <v>13</v>
      </c>
      <c r="Q8" s="27">
        <v>3</v>
      </c>
      <c r="Y8" s="27">
        <f>K8+1+Q8+1</f>
        <v>8</v>
      </c>
      <c r="Z8" s="27">
        <f>H8+1+N8+1</f>
        <v>10</v>
      </c>
      <c r="AA8" s="27">
        <f>G8+1+M8+1</f>
        <v>7</v>
      </c>
      <c r="AB8" s="27">
        <f>L8+1+R8+1</f>
        <v>7</v>
      </c>
    </row>
    <row r="9" spans="1:28" s="24" customFormat="1" ht="12.75">
      <c r="A9" s="22"/>
      <c r="B9" s="22">
        <v>255337</v>
      </c>
      <c r="C9" s="23" t="s">
        <v>268</v>
      </c>
      <c r="D9" s="23" t="s">
        <v>269</v>
      </c>
      <c r="E9" s="23" t="s">
        <v>177</v>
      </c>
      <c r="F9" s="23"/>
      <c r="H9" s="24">
        <v>1</v>
      </c>
      <c r="J9" s="24">
        <f>G9+H9+I9</f>
        <v>1</v>
      </c>
      <c r="L9" s="24">
        <v>7</v>
      </c>
      <c r="M9" s="24">
        <v>2</v>
      </c>
      <c r="N9" s="24">
        <v>3</v>
      </c>
      <c r="O9" s="24">
        <v>2</v>
      </c>
      <c r="P9" s="24">
        <f>M9+N9+O9</f>
        <v>7</v>
      </c>
      <c r="Q9" s="24">
        <v>2</v>
      </c>
      <c r="R9" s="24">
        <v>7</v>
      </c>
      <c r="Y9" s="24">
        <f>K9+1+Q9+1</f>
        <v>4</v>
      </c>
      <c r="Z9" s="24">
        <f>H9+1+N9+1</f>
        <v>6</v>
      </c>
      <c r="AA9" s="24">
        <f>G9+1+M9+1</f>
        <v>4</v>
      </c>
      <c r="AB9" s="24">
        <f>L9+1+R9+1</f>
        <v>16</v>
      </c>
    </row>
    <row r="10" spans="2:28" ht="12.75">
      <c r="B10" s="4">
        <v>57117</v>
      </c>
      <c r="C10" s="5" t="s">
        <v>308</v>
      </c>
      <c r="D10" s="5" t="s">
        <v>309</v>
      </c>
      <c r="E10" s="5" t="s">
        <v>310</v>
      </c>
      <c r="N10" s="3">
        <v>1</v>
      </c>
      <c r="P10" s="27">
        <f>M10+N10+O10</f>
        <v>1</v>
      </c>
      <c r="Q10" s="3">
        <v>1</v>
      </c>
      <c r="Y10" s="3">
        <f>Q10+1</f>
        <v>2</v>
      </c>
      <c r="Z10" s="3">
        <f>N10+1</f>
        <v>2</v>
      </c>
      <c r="AA10" s="3">
        <f>M10+1</f>
        <v>1</v>
      </c>
      <c r="AB10" s="3">
        <f>R10+1</f>
        <v>1</v>
      </c>
    </row>
    <row r="11" spans="1:28" s="27" customFormat="1" ht="12.75">
      <c r="A11" s="25"/>
      <c r="B11" s="25">
        <v>249677</v>
      </c>
      <c r="C11" s="26" t="s">
        <v>147</v>
      </c>
      <c r="D11" s="26" t="s">
        <v>148</v>
      </c>
      <c r="E11" s="26" t="s">
        <v>149</v>
      </c>
      <c r="F11" s="26"/>
      <c r="H11" s="27">
        <v>7</v>
      </c>
      <c r="I11" s="27">
        <v>1</v>
      </c>
      <c r="J11" s="27">
        <f>G11+H11+I11</f>
        <v>8</v>
      </c>
      <c r="K11" s="27">
        <v>2</v>
      </c>
      <c r="Y11" s="27">
        <f aca="true" t="shared" si="0" ref="Y11:Y17">K11+1</f>
        <v>3</v>
      </c>
      <c r="Z11" s="27">
        <f aca="true" t="shared" si="1" ref="Z11:Z17">H11+1</f>
        <v>8</v>
      </c>
      <c r="AA11" s="27">
        <f aca="true" t="shared" si="2" ref="AA11:AA17">G11+1</f>
        <v>1</v>
      </c>
      <c r="AB11" s="27">
        <f aca="true" t="shared" si="3" ref="AB11:AB17">L11+1</f>
        <v>1</v>
      </c>
    </row>
    <row r="12" spans="1:28" s="27" customFormat="1" ht="12.75">
      <c r="A12" s="25"/>
      <c r="B12" s="25">
        <v>166775</v>
      </c>
      <c r="C12" s="26" t="s">
        <v>266</v>
      </c>
      <c r="D12" s="26" t="s">
        <v>267</v>
      </c>
      <c r="E12" s="26" t="s">
        <v>185</v>
      </c>
      <c r="F12" s="26"/>
      <c r="G12" s="27">
        <v>5</v>
      </c>
      <c r="I12" s="27">
        <v>3</v>
      </c>
      <c r="J12" s="27">
        <f>G12+H12+I12</f>
        <v>8</v>
      </c>
      <c r="K12" s="27">
        <v>1</v>
      </c>
      <c r="Y12" s="27">
        <f t="shared" si="0"/>
        <v>2</v>
      </c>
      <c r="Z12" s="27">
        <f t="shared" si="1"/>
        <v>1</v>
      </c>
      <c r="AA12" s="27">
        <f t="shared" si="2"/>
        <v>6</v>
      </c>
      <c r="AB12" s="27">
        <f t="shared" si="3"/>
        <v>1</v>
      </c>
    </row>
    <row r="13" spans="1:28" s="27" customFormat="1" ht="12.75">
      <c r="A13" s="25"/>
      <c r="B13" s="25">
        <v>302294</v>
      </c>
      <c r="C13" s="26" t="s">
        <v>306</v>
      </c>
      <c r="D13" s="26" t="s">
        <v>307</v>
      </c>
      <c r="E13" s="26" t="s">
        <v>253</v>
      </c>
      <c r="F13" s="26"/>
      <c r="G13" s="27">
        <v>1</v>
      </c>
      <c r="J13" s="27">
        <f>G13+H13+I13</f>
        <v>1</v>
      </c>
      <c r="Y13" s="27">
        <f t="shared" si="0"/>
        <v>1</v>
      </c>
      <c r="Z13" s="27">
        <f t="shared" si="1"/>
        <v>1</v>
      </c>
      <c r="AA13" s="27">
        <f t="shared" si="2"/>
        <v>2</v>
      </c>
      <c r="AB13" s="27">
        <f t="shared" si="3"/>
        <v>1</v>
      </c>
    </row>
    <row r="14" spans="2:28" ht="12.75">
      <c r="B14" s="4">
        <v>274667</v>
      </c>
      <c r="C14" s="5" t="s">
        <v>314</v>
      </c>
      <c r="D14" s="5" t="s">
        <v>315</v>
      </c>
      <c r="E14" s="5" t="s">
        <v>316</v>
      </c>
      <c r="Y14" s="3">
        <f t="shared" si="0"/>
        <v>1</v>
      </c>
      <c r="Z14" s="3">
        <f t="shared" si="1"/>
        <v>1</v>
      </c>
      <c r="AA14" s="3">
        <f t="shared" si="2"/>
        <v>1</v>
      </c>
      <c r="AB14" s="3">
        <f t="shared" si="3"/>
        <v>1</v>
      </c>
    </row>
    <row r="15" spans="2:28" ht="12.75">
      <c r="B15" s="4">
        <v>164839</v>
      </c>
      <c r="C15" s="5" t="s">
        <v>317</v>
      </c>
      <c r="D15" s="5" t="s">
        <v>318</v>
      </c>
      <c r="E15" s="5" t="s">
        <v>188</v>
      </c>
      <c r="Y15" s="3">
        <f t="shared" si="0"/>
        <v>1</v>
      </c>
      <c r="Z15" s="3">
        <f t="shared" si="1"/>
        <v>1</v>
      </c>
      <c r="AA15" s="3">
        <f t="shared" si="2"/>
        <v>1</v>
      </c>
      <c r="AB15" s="3">
        <f t="shared" si="3"/>
        <v>1</v>
      </c>
    </row>
    <row r="16" spans="2:28" ht="12.75">
      <c r="B16" s="4">
        <v>297106</v>
      </c>
      <c r="C16" s="5" t="s">
        <v>141</v>
      </c>
      <c r="D16" s="5" t="s">
        <v>142</v>
      </c>
      <c r="E16" s="5" t="s">
        <v>143</v>
      </c>
      <c r="Y16" s="3">
        <f t="shared" si="0"/>
        <v>1</v>
      </c>
      <c r="Z16" s="3">
        <f t="shared" si="1"/>
        <v>1</v>
      </c>
      <c r="AA16" s="3">
        <f t="shared" si="2"/>
        <v>1</v>
      </c>
      <c r="AB16" s="3">
        <f t="shared" si="3"/>
        <v>1</v>
      </c>
    </row>
    <row r="17" spans="2:28" ht="12.75">
      <c r="B17" s="4">
        <v>251142</v>
      </c>
      <c r="C17" s="5" t="s">
        <v>144</v>
      </c>
      <c r="D17" s="5" t="s">
        <v>145</v>
      </c>
      <c r="E17" s="5" t="s">
        <v>146</v>
      </c>
      <c r="Y17" s="3">
        <f t="shared" si="0"/>
        <v>1</v>
      </c>
      <c r="Z17" s="3">
        <f t="shared" si="1"/>
        <v>1</v>
      </c>
      <c r="AA17" s="3">
        <f t="shared" si="2"/>
        <v>1</v>
      </c>
      <c r="AB17" s="3">
        <f t="shared" si="3"/>
        <v>1</v>
      </c>
    </row>
  </sheetData>
  <sheetProtection/>
  <mergeCells count="4">
    <mergeCell ref="G1:L1"/>
    <mergeCell ref="Y1:AB1"/>
    <mergeCell ref="M1:R1"/>
    <mergeCell ref="S1:X1"/>
  </mergeCells>
  <printOptions/>
  <pageMargins left="0.75" right="0.75" top="1" bottom="1" header="0.5" footer="0.5"/>
  <pageSetup fitToHeight="1" fitToWidth="1" orientation="landscape" paperSize="9" scale="76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="78" zoomScaleNormal="78" zoomScalePageLayoutView="0" workbookViewId="0" topLeftCell="A1">
      <selection activeCell="S1" sqref="S1:X1"/>
    </sheetView>
  </sheetViews>
  <sheetFormatPr defaultColWidth="10.75390625" defaultRowHeight="12.75"/>
  <cols>
    <col min="1" max="2" width="10.75390625" style="4" customWidth="1"/>
    <col min="3" max="4" width="10.75390625" style="5" customWidth="1"/>
    <col min="5" max="5" width="14.75390625" style="5" bestFit="1" customWidth="1"/>
    <col min="6" max="6" width="10.75390625" style="5" customWidth="1"/>
    <col min="7" max="24" width="2.75390625" style="3" customWidth="1"/>
    <col min="25" max="28" width="2.625" style="3" customWidth="1"/>
    <col min="29" max="16384" width="10.75390625" style="3" customWidth="1"/>
  </cols>
  <sheetData>
    <row r="1" spans="7:28" ht="12.75">
      <c r="G1" s="31" t="s">
        <v>109</v>
      </c>
      <c r="H1" s="32"/>
      <c r="I1" s="32"/>
      <c r="J1" s="32"/>
      <c r="K1" s="32"/>
      <c r="L1" s="32"/>
      <c r="M1" s="36" t="s">
        <v>324</v>
      </c>
      <c r="N1" s="37"/>
      <c r="O1" s="37"/>
      <c r="P1" s="37"/>
      <c r="Q1" s="37"/>
      <c r="R1" s="38"/>
      <c r="S1" s="39" t="s">
        <v>280</v>
      </c>
      <c r="T1" s="40"/>
      <c r="U1" s="40"/>
      <c r="V1" s="40"/>
      <c r="W1" s="40"/>
      <c r="X1" s="41"/>
      <c r="Y1" s="33" t="s">
        <v>238</v>
      </c>
      <c r="Z1" s="34"/>
      <c r="AA1" s="34"/>
      <c r="AB1" s="35"/>
    </row>
    <row r="2" spans="1:28" s="6" customFormat="1" ht="71.25">
      <c r="A2" s="1" t="s">
        <v>228</v>
      </c>
      <c r="B2" s="1" t="s">
        <v>229</v>
      </c>
      <c r="C2" s="1" t="s">
        <v>230</v>
      </c>
      <c r="D2" s="1" t="s">
        <v>231</v>
      </c>
      <c r="E2" s="1" t="s">
        <v>232</v>
      </c>
      <c r="F2" s="1" t="s">
        <v>233</v>
      </c>
      <c r="G2" s="6" t="s">
        <v>112</v>
      </c>
      <c r="H2" s="6" t="s">
        <v>113</v>
      </c>
      <c r="I2" s="6" t="s">
        <v>247</v>
      </c>
      <c r="J2" s="6" t="s">
        <v>106</v>
      </c>
      <c r="K2" s="6" t="s">
        <v>107</v>
      </c>
      <c r="L2" s="6" t="s">
        <v>108</v>
      </c>
      <c r="M2" s="6" t="s">
        <v>112</v>
      </c>
      <c r="N2" s="6" t="s">
        <v>113</v>
      </c>
      <c r="O2" s="6" t="s">
        <v>247</v>
      </c>
      <c r="P2" s="6" t="s">
        <v>106</v>
      </c>
      <c r="Q2" s="6" t="s">
        <v>107</v>
      </c>
      <c r="R2" s="6" t="s">
        <v>108</v>
      </c>
      <c r="S2" s="6" t="s">
        <v>112</v>
      </c>
      <c r="T2" s="6" t="s">
        <v>113</v>
      </c>
      <c r="U2" s="6" t="s">
        <v>247</v>
      </c>
      <c r="V2" s="6" t="s">
        <v>106</v>
      </c>
      <c r="W2" s="6" t="s">
        <v>107</v>
      </c>
      <c r="X2" s="6" t="s">
        <v>108</v>
      </c>
      <c r="Y2" s="2" t="s">
        <v>239</v>
      </c>
      <c r="Z2" s="2" t="s">
        <v>240</v>
      </c>
      <c r="AA2" s="2" t="s">
        <v>241</v>
      </c>
      <c r="AB2" s="2" t="s">
        <v>242</v>
      </c>
    </row>
    <row r="3" spans="1:28" ht="12.75">
      <c r="A3" s="4">
        <v>589</v>
      </c>
      <c r="B3" s="4">
        <v>295498</v>
      </c>
      <c r="C3" s="5" t="s">
        <v>68</v>
      </c>
      <c r="D3" s="5" t="s">
        <v>69</v>
      </c>
      <c r="E3" s="5" t="s">
        <v>122</v>
      </c>
      <c r="S3" s="3">
        <v>7</v>
      </c>
      <c r="T3" s="3">
        <v>5</v>
      </c>
      <c r="U3" s="3">
        <v>2</v>
      </c>
      <c r="V3" s="3">
        <f aca="true" t="shared" si="0" ref="V3:V12">S3+T3+U3</f>
        <v>14</v>
      </c>
      <c r="W3" s="3">
        <v>7</v>
      </c>
      <c r="X3" s="3">
        <v>7</v>
      </c>
      <c r="Y3" s="3">
        <f>W3+1</f>
        <v>8</v>
      </c>
      <c r="Z3" s="3">
        <f>T3+1</f>
        <v>6</v>
      </c>
      <c r="AA3" s="3">
        <f>S3+1</f>
        <v>8</v>
      </c>
      <c r="AB3" s="3">
        <f>X3+1</f>
        <v>8</v>
      </c>
    </row>
    <row r="4" spans="1:28" s="10" customFormat="1" ht="12.75">
      <c r="A4" s="11">
        <v>586</v>
      </c>
      <c r="B4" s="11">
        <v>205313</v>
      </c>
      <c r="C4" s="12" t="s">
        <v>72</v>
      </c>
      <c r="D4" s="12" t="s">
        <v>73</v>
      </c>
      <c r="E4" s="12" t="s">
        <v>122</v>
      </c>
      <c r="F4" s="12"/>
      <c r="N4" s="10">
        <v>5</v>
      </c>
      <c r="O4" s="10">
        <v>2</v>
      </c>
      <c r="P4" s="10">
        <f>M4+N4+O4</f>
        <v>7</v>
      </c>
      <c r="Q4" s="10">
        <v>1</v>
      </c>
      <c r="T4" s="10">
        <v>7</v>
      </c>
      <c r="U4" s="10">
        <v>3</v>
      </c>
      <c r="V4" s="10">
        <f t="shared" si="0"/>
        <v>10</v>
      </c>
      <c r="W4" s="10">
        <v>5</v>
      </c>
      <c r="Y4" s="10">
        <f>Q4+1+W4+1</f>
        <v>8</v>
      </c>
      <c r="Z4" s="10">
        <f>N4+1+T4+1</f>
        <v>14</v>
      </c>
      <c r="AA4" s="10">
        <f>M4+1+S4+1</f>
        <v>2</v>
      </c>
      <c r="AB4" s="10">
        <f>R4+1+X4+1</f>
        <v>2</v>
      </c>
    </row>
    <row r="5" spans="1:28" ht="12.75">
      <c r="A5" s="4">
        <v>588</v>
      </c>
      <c r="B5" s="4">
        <v>293351</v>
      </c>
      <c r="C5" s="5" t="s">
        <v>29</v>
      </c>
      <c r="D5" s="5" t="s">
        <v>30</v>
      </c>
      <c r="E5" s="5" t="s">
        <v>122</v>
      </c>
      <c r="T5" s="3">
        <v>2</v>
      </c>
      <c r="U5" s="3">
        <v>7</v>
      </c>
      <c r="V5" s="3">
        <f t="shared" si="0"/>
        <v>9</v>
      </c>
      <c r="W5" s="3">
        <v>3</v>
      </c>
      <c r="Y5" s="3">
        <f>W5+1</f>
        <v>4</v>
      </c>
      <c r="Z5" s="3">
        <f>T5+1</f>
        <v>3</v>
      </c>
      <c r="AA5" s="3">
        <f>S5+1</f>
        <v>1</v>
      </c>
      <c r="AB5" s="3">
        <f>X5+1</f>
        <v>1</v>
      </c>
    </row>
    <row r="6" spans="1:28" s="13" customFormat="1" ht="12.75">
      <c r="A6" s="14">
        <v>587</v>
      </c>
      <c r="B6" s="14">
        <v>288208</v>
      </c>
      <c r="C6" s="15" t="s">
        <v>128</v>
      </c>
      <c r="D6" s="15" t="s">
        <v>129</v>
      </c>
      <c r="E6" s="15" t="s">
        <v>116</v>
      </c>
      <c r="F6" s="15"/>
      <c r="N6" s="13">
        <v>1</v>
      </c>
      <c r="P6" s="24">
        <f>M6+N6+O6</f>
        <v>1</v>
      </c>
      <c r="R6" s="13">
        <v>5</v>
      </c>
      <c r="S6" s="13">
        <v>3</v>
      </c>
      <c r="T6" s="13">
        <v>3</v>
      </c>
      <c r="V6" s="13">
        <f t="shared" si="0"/>
        <v>6</v>
      </c>
      <c r="W6" s="13">
        <v>2</v>
      </c>
      <c r="X6" s="13">
        <v>7</v>
      </c>
      <c r="Y6" s="13">
        <f>Q6+1+W6+1</f>
        <v>4</v>
      </c>
      <c r="Z6" s="13">
        <f>N6+1+T6+1</f>
        <v>6</v>
      </c>
      <c r="AA6" s="13">
        <f>M6+1+S6+1</f>
        <v>5</v>
      </c>
      <c r="AB6" s="13">
        <f>R6+1+X6+1</f>
        <v>14</v>
      </c>
    </row>
    <row r="7" spans="1:28" s="16" customFormat="1" ht="12.75">
      <c r="A7" s="17">
        <v>578</v>
      </c>
      <c r="B7" s="17">
        <v>243258</v>
      </c>
      <c r="C7" s="18" t="s">
        <v>82</v>
      </c>
      <c r="D7" s="18" t="s">
        <v>83</v>
      </c>
      <c r="E7" s="18" t="s">
        <v>84</v>
      </c>
      <c r="F7" s="18"/>
      <c r="M7" s="16">
        <v>7</v>
      </c>
      <c r="P7" s="16">
        <f>M7+N7+O7</f>
        <v>7</v>
      </c>
      <c r="Q7" s="16">
        <v>3</v>
      </c>
      <c r="R7" s="16">
        <v>7</v>
      </c>
      <c r="S7" s="16">
        <v>5</v>
      </c>
      <c r="V7" s="16">
        <f t="shared" si="0"/>
        <v>5</v>
      </c>
      <c r="W7" s="16">
        <v>1</v>
      </c>
      <c r="Y7" s="16">
        <f>Q7+1+W7+1</f>
        <v>6</v>
      </c>
      <c r="Z7" s="16">
        <f>N7+1+T7+1</f>
        <v>2</v>
      </c>
      <c r="AA7" s="16">
        <f>M7+1+S7+1</f>
        <v>14</v>
      </c>
      <c r="AB7" s="16">
        <f>R7+1+X7+1</f>
        <v>9</v>
      </c>
    </row>
    <row r="8" spans="1:28" s="27" customFormat="1" ht="12.75">
      <c r="A8" s="25">
        <v>595</v>
      </c>
      <c r="B8" s="25">
        <v>276392</v>
      </c>
      <c r="C8" s="26" t="s">
        <v>219</v>
      </c>
      <c r="D8" s="26" t="s">
        <v>333</v>
      </c>
      <c r="E8" s="26" t="s">
        <v>177</v>
      </c>
      <c r="F8" s="26"/>
      <c r="H8" s="27">
        <v>2</v>
      </c>
      <c r="J8" s="27">
        <f>G8+H8+I8</f>
        <v>2</v>
      </c>
      <c r="U8" s="27">
        <v>5</v>
      </c>
      <c r="V8" s="3">
        <f t="shared" si="0"/>
        <v>5</v>
      </c>
      <c r="Y8" s="27">
        <f>K8+1+W8+1</f>
        <v>2</v>
      </c>
      <c r="Z8" s="27">
        <f>H8+1+T8+1</f>
        <v>4</v>
      </c>
      <c r="AA8" s="27">
        <f>G8+1+S8+1</f>
        <v>2</v>
      </c>
      <c r="AB8" s="27">
        <f>L8+1+X8+1</f>
        <v>2</v>
      </c>
    </row>
    <row r="9" spans="1:28" s="27" customFormat="1" ht="12.75">
      <c r="A9" s="25">
        <v>592</v>
      </c>
      <c r="B9" s="25">
        <v>188426</v>
      </c>
      <c r="C9" s="26" t="s">
        <v>217</v>
      </c>
      <c r="D9" s="26" t="s">
        <v>218</v>
      </c>
      <c r="E9" s="26" t="s">
        <v>177</v>
      </c>
      <c r="F9" s="26"/>
      <c r="I9" s="27">
        <v>2</v>
      </c>
      <c r="J9" s="27">
        <f>G9+H9+I9</f>
        <v>2</v>
      </c>
      <c r="K9" s="27">
        <v>1</v>
      </c>
      <c r="S9" s="27">
        <v>2</v>
      </c>
      <c r="U9" s="27">
        <v>1</v>
      </c>
      <c r="V9" s="3">
        <f t="shared" si="0"/>
        <v>3</v>
      </c>
      <c r="Y9" s="27">
        <f>K9+1+W9+1</f>
        <v>3</v>
      </c>
      <c r="Z9" s="27">
        <f>H9+1+T9+1</f>
        <v>2</v>
      </c>
      <c r="AA9" s="27">
        <f>G9+1+S9+1</f>
        <v>4</v>
      </c>
      <c r="AB9" s="27">
        <f>L9+1+X9+1</f>
        <v>2</v>
      </c>
    </row>
    <row r="10" spans="1:28" ht="12.75">
      <c r="A10" s="4">
        <v>563</v>
      </c>
      <c r="B10" s="4">
        <v>210190</v>
      </c>
      <c r="C10" s="5" t="s">
        <v>296</v>
      </c>
      <c r="D10" s="5" t="s">
        <v>71</v>
      </c>
      <c r="E10" s="5" t="s">
        <v>298</v>
      </c>
      <c r="S10" s="3">
        <v>1</v>
      </c>
      <c r="V10" s="3">
        <f t="shared" si="0"/>
        <v>1</v>
      </c>
      <c r="Y10" s="3">
        <f>W10+1</f>
        <v>1</v>
      </c>
      <c r="Z10" s="3">
        <f>T10+1</f>
        <v>1</v>
      </c>
      <c r="AA10" s="3">
        <f>S10+1</f>
        <v>2</v>
      </c>
      <c r="AB10" s="3">
        <f>X10+1</f>
        <v>1</v>
      </c>
    </row>
    <row r="11" spans="1:28" ht="12.75">
      <c r="A11" s="4">
        <v>580</v>
      </c>
      <c r="B11" s="4">
        <v>216872</v>
      </c>
      <c r="C11" s="5" t="s">
        <v>70</v>
      </c>
      <c r="D11" s="5" t="s">
        <v>115</v>
      </c>
      <c r="E11" s="5" t="s">
        <v>116</v>
      </c>
      <c r="T11" s="3">
        <v>1</v>
      </c>
      <c r="V11" s="3">
        <f t="shared" si="0"/>
        <v>1</v>
      </c>
      <c r="Y11" s="3">
        <f>W11+1</f>
        <v>1</v>
      </c>
      <c r="Z11" s="3">
        <f>T11+1</f>
        <v>2</v>
      </c>
      <c r="AA11" s="3">
        <f>S11+1</f>
        <v>1</v>
      </c>
      <c r="AB11" s="3">
        <f>X11+1</f>
        <v>1</v>
      </c>
    </row>
    <row r="12" spans="1:28" ht="12.75">
      <c r="A12" s="4">
        <v>584</v>
      </c>
      <c r="B12" s="4">
        <v>255337</v>
      </c>
      <c r="C12" s="5" t="s">
        <v>197</v>
      </c>
      <c r="D12" s="5" t="s">
        <v>198</v>
      </c>
      <c r="E12" s="5" t="s">
        <v>166</v>
      </c>
      <c r="L12" s="3">
        <v>5</v>
      </c>
      <c r="V12" s="3">
        <f t="shared" si="0"/>
        <v>0</v>
      </c>
      <c r="Y12" s="3">
        <f>K12+1+W12+1</f>
        <v>2</v>
      </c>
      <c r="Z12" s="3">
        <f>H12+1+T12+1</f>
        <v>2</v>
      </c>
      <c r="AA12" s="3">
        <f>G12+1+S12+1</f>
        <v>2</v>
      </c>
      <c r="AB12" s="3">
        <f>L12+1+X12+1</f>
        <v>7</v>
      </c>
    </row>
    <row r="13" spans="1:28" s="21" customFormat="1" ht="12.75">
      <c r="A13" s="19"/>
      <c r="B13" s="19">
        <v>274163</v>
      </c>
      <c r="C13" s="20" t="s">
        <v>63</v>
      </c>
      <c r="D13" s="20" t="s">
        <v>64</v>
      </c>
      <c r="E13" s="20" t="s">
        <v>327</v>
      </c>
      <c r="F13" s="20"/>
      <c r="G13" s="21">
        <v>5</v>
      </c>
      <c r="H13" s="21">
        <v>3</v>
      </c>
      <c r="I13" s="21">
        <v>5</v>
      </c>
      <c r="J13" s="21">
        <f>G13+H13+I13</f>
        <v>13</v>
      </c>
      <c r="K13" s="21">
        <v>5</v>
      </c>
      <c r="M13" s="21">
        <v>5</v>
      </c>
      <c r="N13" s="21">
        <v>2</v>
      </c>
      <c r="O13" s="21">
        <v>7</v>
      </c>
      <c r="P13" s="21">
        <f aca="true" t="shared" si="1" ref="P13:P23">M13+N13+O13</f>
        <v>14</v>
      </c>
      <c r="Q13" s="21">
        <v>7</v>
      </c>
      <c r="Y13" s="21">
        <f>K13+1+Q13+1</f>
        <v>14</v>
      </c>
      <c r="Z13" s="21">
        <f>H13+1+N13+1</f>
        <v>7</v>
      </c>
      <c r="AA13" s="21">
        <f>G13+1+M13+1</f>
        <v>12</v>
      </c>
      <c r="AB13" s="21">
        <f>L13+1+R13+1</f>
        <v>2</v>
      </c>
    </row>
    <row r="14" spans="1:28" s="27" customFormat="1" ht="12.75">
      <c r="A14" s="25"/>
      <c r="B14" s="25">
        <v>160426</v>
      </c>
      <c r="C14" s="26" t="s">
        <v>65</v>
      </c>
      <c r="D14" s="26" t="s">
        <v>66</v>
      </c>
      <c r="E14" s="26" t="s">
        <v>67</v>
      </c>
      <c r="F14" s="26"/>
      <c r="M14" s="27">
        <v>2</v>
      </c>
      <c r="N14" s="27">
        <v>3</v>
      </c>
      <c r="O14" s="27">
        <v>3</v>
      </c>
      <c r="P14" s="27">
        <f t="shared" si="1"/>
        <v>8</v>
      </c>
      <c r="Q14" s="27">
        <v>5</v>
      </c>
      <c r="R14" s="27">
        <v>7</v>
      </c>
      <c r="Y14" s="27">
        <f>Q14+1</f>
        <v>6</v>
      </c>
      <c r="Z14" s="27">
        <f>N14+1</f>
        <v>4</v>
      </c>
      <c r="AA14" s="27">
        <f>M14+1</f>
        <v>3</v>
      </c>
      <c r="AB14" s="27">
        <f>R14+1</f>
        <v>8</v>
      </c>
    </row>
    <row r="15" spans="1:28" s="27" customFormat="1" ht="12.75">
      <c r="A15" s="25"/>
      <c r="B15" s="25">
        <v>271498</v>
      </c>
      <c r="C15" s="26" t="s">
        <v>139</v>
      </c>
      <c r="D15" s="26" t="s">
        <v>80</v>
      </c>
      <c r="E15" s="26" t="s">
        <v>81</v>
      </c>
      <c r="F15" s="26"/>
      <c r="N15" s="27">
        <v>7</v>
      </c>
      <c r="P15" s="27">
        <f t="shared" si="1"/>
        <v>7</v>
      </c>
      <c r="Q15" s="27">
        <v>2</v>
      </c>
      <c r="R15" s="27">
        <v>5</v>
      </c>
      <c r="Y15" s="27">
        <f>Q15+1</f>
        <v>3</v>
      </c>
      <c r="Z15" s="27">
        <f>N15+1</f>
        <v>8</v>
      </c>
      <c r="AA15" s="27">
        <f>M15+1</f>
        <v>1</v>
      </c>
      <c r="AB15" s="27">
        <f>R15+1</f>
        <v>6</v>
      </c>
    </row>
    <row r="16" spans="1:28" s="27" customFormat="1" ht="12.75">
      <c r="A16" s="25"/>
      <c r="B16" s="25">
        <v>300258</v>
      </c>
      <c r="C16" s="26" t="s">
        <v>220</v>
      </c>
      <c r="D16" s="26" t="s">
        <v>221</v>
      </c>
      <c r="E16" s="26" t="s">
        <v>206</v>
      </c>
      <c r="F16" s="26"/>
      <c r="H16" s="27">
        <v>1</v>
      </c>
      <c r="J16" s="27">
        <f>G16+H16+I16</f>
        <v>1</v>
      </c>
      <c r="O16" s="27">
        <v>5</v>
      </c>
      <c r="P16" s="27">
        <f t="shared" si="1"/>
        <v>5</v>
      </c>
      <c r="Y16" s="27">
        <f>K16+1+Q16+1</f>
        <v>2</v>
      </c>
      <c r="Z16" s="27">
        <f>H16+1+N16+1</f>
        <v>3</v>
      </c>
      <c r="AA16" s="27">
        <f>G16+1+M16+1</f>
        <v>2</v>
      </c>
      <c r="AB16" s="27">
        <f>L16+1+R16+1</f>
        <v>2</v>
      </c>
    </row>
    <row r="17" spans="2:28" ht="12.75">
      <c r="B17" s="4">
        <v>220338</v>
      </c>
      <c r="C17" s="5" t="s">
        <v>123</v>
      </c>
      <c r="D17" s="5" t="s">
        <v>124</v>
      </c>
      <c r="E17" s="5" t="s">
        <v>125</v>
      </c>
      <c r="M17" s="3">
        <v>3</v>
      </c>
      <c r="O17" s="3">
        <v>1</v>
      </c>
      <c r="P17" s="27">
        <f t="shared" si="1"/>
        <v>4</v>
      </c>
      <c r="Y17" s="3">
        <f>Q17+1</f>
        <v>1</v>
      </c>
      <c r="Z17" s="3">
        <f>N17+1</f>
        <v>1</v>
      </c>
      <c r="AA17" s="3">
        <f>M17+1</f>
        <v>4</v>
      </c>
      <c r="AB17" s="3">
        <f>R17+1</f>
        <v>1</v>
      </c>
    </row>
    <row r="18" spans="2:28" ht="12.75">
      <c r="B18" s="4">
        <v>302326</v>
      </c>
      <c r="C18" s="5" t="s">
        <v>126</v>
      </c>
      <c r="D18" s="5" t="s">
        <v>127</v>
      </c>
      <c r="E18" s="5" t="s">
        <v>202</v>
      </c>
      <c r="M18" s="3">
        <v>1</v>
      </c>
      <c r="P18" s="27">
        <f t="shared" si="1"/>
        <v>1</v>
      </c>
      <c r="R18" s="3">
        <v>5</v>
      </c>
      <c r="Y18" s="3">
        <f>Q18+1</f>
        <v>1</v>
      </c>
      <c r="Z18" s="3">
        <f>N18+1</f>
        <v>1</v>
      </c>
      <c r="AA18" s="3">
        <f>M18+1</f>
        <v>2</v>
      </c>
      <c r="AB18" s="3">
        <f>R18+1</f>
        <v>6</v>
      </c>
    </row>
    <row r="19" spans="1:28" s="27" customFormat="1" ht="12.75">
      <c r="A19" s="25"/>
      <c r="B19" s="25">
        <v>256092</v>
      </c>
      <c r="C19" s="26" t="s">
        <v>214</v>
      </c>
      <c r="D19" s="26" t="s">
        <v>215</v>
      </c>
      <c r="E19" s="26" t="s">
        <v>216</v>
      </c>
      <c r="F19" s="26"/>
      <c r="G19" s="27">
        <v>2</v>
      </c>
      <c r="I19" s="27">
        <v>1</v>
      </c>
      <c r="J19" s="27">
        <f>G19+H19+I19</f>
        <v>3</v>
      </c>
      <c r="K19" s="27">
        <v>2</v>
      </c>
      <c r="P19" s="27">
        <f t="shared" si="1"/>
        <v>0</v>
      </c>
      <c r="Y19" s="27">
        <f>K19+1+Q19+1</f>
        <v>4</v>
      </c>
      <c r="Z19" s="27">
        <f>H19+1+N19+1</f>
        <v>2</v>
      </c>
      <c r="AA19" s="27">
        <f>G19+1+M19+1</f>
        <v>4</v>
      </c>
      <c r="AB19" s="27">
        <f>L19+1+R19+1</f>
        <v>2</v>
      </c>
    </row>
    <row r="20" spans="2:28" ht="12.75">
      <c r="B20" s="4">
        <v>217384</v>
      </c>
      <c r="C20" s="5" t="s">
        <v>130</v>
      </c>
      <c r="D20" s="5" t="s">
        <v>131</v>
      </c>
      <c r="E20" s="5" t="s">
        <v>132</v>
      </c>
      <c r="P20" s="27">
        <f t="shared" si="1"/>
        <v>0</v>
      </c>
      <c r="Y20" s="3">
        <f>Q20+1</f>
        <v>1</v>
      </c>
      <c r="Z20" s="3">
        <f>N20+1</f>
        <v>1</v>
      </c>
      <c r="AA20" s="3">
        <f>M20+1</f>
        <v>1</v>
      </c>
      <c r="AB20" s="3">
        <f>R20+1</f>
        <v>1</v>
      </c>
    </row>
    <row r="21" spans="2:28" ht="12.75">
      <c r="B21" s="4">
        <v>266428</v>
      </c>
      <c r="C21" s="5" t="s">
        <v>133</v>
      </c>
      <c r="D21" s="5" t="s">
        <v>134</v>
      </c>
      <c r="E21" s="5" t="s">
        <v>135</v>
      </c>
      <c r="P21" s="27">
        <f t="shared" si="1"/>
        <v>0</v>
      </c>
      <c r="Y21" s="3">
        <f>Q21+1</f>
        <v>1</v>
      </c>
      <c r="Z21" s="3">
        <f>N21+1</f>
        <v>1</v>
      </c>
      <c r="AA21" s="3">
        <f>M21+1</f>
        <v>1</v>
      </c>
      <c r="AB21" s="3">
        <f>R21+1</f>
        <v>1</v>
      </c>
    </row>
    <row r="22" spans="2:28" ht="12.75">
      <c r="B22" s="4">
        <v>2122</v>
      </c>
      <c r="C22" s="5" t="s">
        <v>136</v>
      </c>
      <c r="D22" s="5" t="s">
        <v>309</v>
      </c>
      <c r="E22" s="5" t="s">
        <v>137</v>
      </c>
      <c r="P22" s="27">
        <f t="shared" si="1"/>
        <v>0</v>
      </c>
      <c r="Y22" s="3">
        <f>Q22+1</f>
        <v>1</v>
      </c>
      <c r="Z22" s="3">
        <f>N22+1</f>
        <v>1</v>
      </c>
      <c r="AA22" s="3">
        <f>M22+1</f>
        <v>1</v>
      </c>
      <c r="AB22" s="3">
        <f>R22+1</f>
        <v>1</v>
      </c>
    </row>
    <row r="23" spans="2:28" ht="12.75">
      <c r="B23" s="4">
        <v>256387</v>
      </c>
      <c r="C23" s="5" t="s">
        <v>203</v>
      </c>
      <c r="D23" s="5" t="s">
        <v>138</v>
      </c>
      <c r="E23" s="5" t="s">
        <v>205</v>
      </c>
      <c r="P23" s="27">
        <f t="shared" si="1"/>
        <v>0</v>
      </c>
      <c r="Y23" s="3">
        <f>Q23+1</f>
        <v>1</v>
      </c>
      <c r="Z23" s="3">
        <f>N23+1</f>
        <v>1</v>
      </c>
      <c r="AA23" s="3">
        <f>M23+1</f>
        <v>1</v>
      </c>
      <c r="AB23" s="3">
        <f>R23+1</f>
        <v>1</v>
      </c>
    </row>
    <row r="24" spans="1:28" s="27" customFormat="1" ht="12.75">
      <c r="A24" s="25"/>
      <c r="B24" s="25">
        <v>257445</v>
      </c>
      <c r="C24" s="26" t="s">
        <v>208</v>
      </c>
      <c r="D24" s="26" t="s">
        <v>209</v>
      </c>
      <c r="E24" s="26" t="s">
        <v>253</v>
      </c>
      <c r="F24" s="26"/>
      <c r="G24" s="27">
        <v>7</v>
      </c>
      <c r="H24" s="27">
        <v>7</v>
      </c>
      <c r="I24" s="27">
        <v>7</v>
      </c>
      <c r="J24" s="27">
        <f>G24+H24+I24</f>
        <v>21</v>
      </c>
      <c r="K24" s="27">
        <v>7</v>
      </c>
      <c r="Y24" s="27">
        <f aca="true" t="shared" si="2" ref="Y24:Y32">K24+1</f>
        <v>8</v>
      </c>
      <c r="Z24" s="27">
        <f aca="true" t="shared" si="3" ref="Z24:Z32">H24+1</f>
        <v>8</v>
      </c>
      <c r="AA24" s="27">
        <f aca="true" t="shared" si="4" ref="AA24:AA32">G24+1</f>
        <v>8</v>
      </c>
      <c r="AB24" s="27">
        <f aca="true" t="shared" si="5" ref="AB24:AB32">L24+1</f>
        <v>1</v>
      </c>
    </row>
    <row r="25" spans="1:28" s="27" customFormat="1" ht="12.75">
      <c r="A25" s="25"/>
      <c r="B25" s="25">
        <v>298247</v>
      </c>
      <c r="C25" s="26" t="s">
        <v>211</v>
      </c>
      <c r="D25" s="26" t="s">
        <v>212</v>
      </c>
      <c r="E25" s="26" t="s">
        <v>213</v>
      </c>
      <c r="F25" s="26"/>
      <c r="G25" s="27">
        <v>3</v>
      </c>
      <c r="H25" s="27">
        <v>5</v>
      </c>
      <c r="I25" s="27">
        <v>3</v>
      </c>
      <c r="J25" s="27">
        <f>G25+H25+I25</f>
        <v>11</v>
      </c>
      <c r="K25" s="27">
        <v>3</v>
      </c>
      <c r="Y25" s="27">
        <f t="shared" si="2"/>
        <v>4</v>
      </c>
      <c r="Z25" s="27">
        <f t="shared" si="3"/>
        <v>6</v>
      </c>
      <c r="AA25" s="27">
        <f t="shared" si="4"/>
        <v>4</v>
      </c>
      <c r="AB25" s="27">
        <f t="shared" si="5"/>
        <v>1</v>
      </c>
    </row>
    <row r="26" spans="1:28" s="27" customFormat="1" ht="12.75">
      <c r="A26" s="25"/>
      <c r="B26" s="25">
        <v>231456</v>
      </c>
      <c r="C26" s="26" t="s">
        <v>222</v>
      </c>
      <c r="D26" s="26" t="s">
        <v>223</v>
      </c>
      <c r="E26" s="26" t="s">
        <v>253</v>
      </c>
      <c r="F26" s="26"/>
      <c r="G26" s="27">
        <v>1</v>
      </c>
      <c r="J26" s="27">
        <f>G26+H26+I26</f>
        <v>1</v>
      </c>
      <c r="Y26" s="27">
        <f t="shared" si="2"/>
        <v>1</v>
      </c>
      <c r="Z26" s="27">
        <f t="shared" si="3"/>
        <v>1</v>
      </c>
      <c r="AA26" s="27">
        <f t="shared" si="4"/>
        <v>2</v>
      </c>
      <c r="AB26" s="27">
        <f t="shared" si="5"/>
        <v>1</v>
      </c>
    </row>
    <row r="27" spans="1:28" s="27" customFormat="1" ht="12.75">
      <c r="A27" s="25"/>
      <c r="B27" s="25">
        <v>66376</v>
      </c>
      <c r="C27" s="26" t="s">
        <v>150</v>
      </c>
      <c r="D27" s="26" t="s">
        <v>151</v>
      </c>
      <c r="E27" s="26" t="s">
        <v>263</v>
      </c>
      <c r="F27" s="26"/>
      <c r="Y27" s="27">
        <f t="shared" si="2"/>
        <v>1</v>
      </c>
      <c r="Z27" s="27">
        <f t="shared" si="3"/>
        <v>1</v>
      </c>
      <c r="AA27" s="27">
        <f t="shared" si="4"/>
        <v>1</v>
      </c>
      <c r="AB27" s="27">
        <f t="shared" si="5"/>
        <v>1</v>
      </c>
    </row>
    <row r="28" spans="1:28" s="27" customFormat="1" ht="12.75">
      <c r="A28" s="25"/>
      <c r="B28" s="25">
        <v>196668</v>
      </c>
      <c r="C28" s="26" t="s">
        <v>264</v>
      </c>
      <c r="D28" s="26" t="s">
        <v>265</v>
      </c>
      <c r="E28" s="26" t="s">
        <v>263</v>
      </c>
      <c r="F28" s="26"/>
      <c r="Y28" s="27">
        <f t="shared" si="2"/>
        <v>1</v>
      </c>
      <c r="Z28" s="27">
        <f t="shared" si="3"/>
        <v>1</v>
      </c>
      <c r="AA28" s="27">
        <f t="shared" si="4"/>
        <v>1</v>
      </c>
      <c r="AB28" s="27">
        <f t="shared" si="5"/>
        <v>1</v>
      </c>
    </row>
    <row r="29" spans="1:28" s="27" customFormat="1" ht="12.75">
      <c r="A29" s="25"/>
      <c r="B29" s="25">
        <v>80089</v>
      </c>
      <c r="C29" s="26" t="s">
        <v>255</v>
      </c>
      <c r="D29" s="26" t="s">
        <v>256</v>
      </c>
      <c r="E29" s="26" t="s">
        <v>224</v>
      </c>
      <c r="F29" s="26"/>
      <c r="Y29" s="27">
        <f t="shared" si="2"/>
        <v>1</v>
      </c>
      <c r="Z29" s="27">
        <f t="shared" si="3"/>
        <v>1</v>
      </c>
      <c r="AA29" s="27">
        <f t="shared" si="4"/>
        <v>1</v>
      </c>
      <c r="AB29" s="27">
        <f t="shared" si="5"/>
        <v>1</v>
      </c>
    </row>
    <row r="30" spans="1:28" s="27" customFormat="1" ht="12.75">
      <c r="A30" s="25"/>
      <c r="B30" s="25">
        <v>555</v>
      </c>
      <c r="C30" s="26" t="s">
        <v>225</v>
      </c>
      <c r="D30" s="26" t="s">
        <v>226</v>
      </c>
      <c r="E30" s="26" t="s">
        <v>227</v>
      </c>
      <c r="F30" s="26"/>
      <c r="L30" s="27">
        <v>7</v>
      </c>
      <c r="Y30" s="27">
        <f t="shared" si="2"/>
        <v>1</v>
      </c>
      <c r="Z30" s="27">
        <f t="shared" si="3"/>
        <v>1</v>
      </c>
      <c r="AA30" s="27">
        <f t="shared" si="4"/>
        <v>1</v>
      </c>
      <c r="AB30" s="27">
        <f t="shared" si="5"/>
        <v>8</v>
      </c>
    </row>
    <row r="31" spans="2:28" ht="12.75">
      <c r="B31" s="4">
        <v>273985</v>
      </c>
      <c r="C31" s="5" t="s">
        <v>312</v>
      </c>
      <c r="D31" s="5" t="s">
        <v>313</v>
      </c>
      <c r="E31" s="5" t="s">
        <v>167</v>
      </c>
      <c r="Y31" s="3">
        <f t="shared" si="2"/>
        <v>1</v>
      </c>
      <c r="Z31" s="3">
        <f t="shared" si="3"/>
        <v>1</v>
      </c>
      <c r="AA31" s="3">
        <f t="shared" si="4"/>
        <v>1</v>
      </c>
      <c r="AB31" s="3">
        <f t="shared" si="5"/>
        <v>1</v>
      </c>
    </row>
    <row r="32" spans="2:28" ht="12.75">
      <c r="B32" s="4">
        <v>249677</v>
      </c>
      <c r="C32" s="5" t="s">
        <v>194</v>
      </c>
      <c r="D32" s="5" t="s">
        <v>195</v>
      </c>
      <c r="E32" s="5" t="s">
        <v>196</v>
      </c>
      <c r="Y32" s="3">
        <f t="shared" si="2"/>
        <v>1</v>
      </c>
      <c r="Z32" s="3">
        <f t="shared" si="3"/>
        <v>1</v>
      </c>
      <c r="AA32" s="3">
        <f t="shared" si="4"/>
        <v>1</v>
      </c>
      <c r="AB32" s="3">
        <f t="shared" si="5"/>
        <v>1</v>
      </c>
    </row>
  </sheetData>
  <sheetProtection/>
  <mergeCells count="4">
    <mergeCell ref="G1:L1"/>
    <mergeCell ref="Y1:AB1"/>
    <mergeCell ref="M1:R1"/>
    <mergeCell ref="S1:X1"/>
  </mergeCells>
  <printOptions/>
  <pageMargins left="0.75" right="0.75" top="1" bottom="1" header="0.5" footer="0.5"/>
  <pageSetup fitToHeight="1" fitToWidth="1" orientation="landscape" paperSize="9" scale="76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zoomScale="77" zoomScaleNormal="77" zoomScalePageLayoutView="0" workbookViewId="0" topLeftCell="A1">
      <selection activeCell="A2" sqref="A1:A16384"/>
    </sheetView>
  </sheetViews>
  <sheetFormatPr defaultColWidth="10.75390625" defaultRowHeight="12.75"/>
  <cols>
    <col min="1" max="2" width="10.75390625" style="4" customWidth="1"/>
    <col min="3" max="4" width="10.75390625" style="5" customWidth="1"/>
    <col min="5" max="5" width="14.75390625" style="5" bestFit="1" customWidth="1"/>
    <col min="6" max="6" width="10.75390625" style="5" customWidth="1"/>
    <col min="7" max="24" width="2.75390625" style="3" customWidth="1"/>
    <col min="25" max="28" width="2.625" style="3" customWidth="1"/>
    <col min="29" max="16384" width="10.75390625" style="3" customWidth="1"/>
  </cols>
  <sheetData>
    <row r="1" spans="7:28" ht="12.75">
      <c r="G1" s="31" t="s">
        <v>109</v>
      </c>
      <c r="H1" s="32"/>
      <c r="I1" s="32"/>
      <c r="J1" s="32"/>
      <c r="K1" s="32"/>
      <c r="L1" s="32"/>
      <c r="M1" s="36" t="s">
        <v>324</v>
      </c>
      <c r="N1" s="37"/>
      <c r="O1" s="37"/>
      <c r="P1" s="37"/>
      <c r="Q1" s="37"/>
      <c r="R1" s="38"/>
      <c r="S1" s="39" t="s">
        <v>280</v>
      </c>
      <c r="T1" s="40"/>
      <c r="U1" s="40"/>
      <c r="V1" s="40"/>
      <c r="W1" s="40"/>
      <c r="X1" s="41"/>
      <c r="Y1" s="33" t="s">
        <v>238</v>
      </c>
      <c r="Z1" s="34"/>
      <c r="AA1" s="34"/>
      <c r="AB1" s="35"/>
    </row>
    <row r="2" spans="1:28" s="6" customFormat="1" ht="71.25">
      <c r="A2" s="1" t="s">
        <v>228</v>
      </c>
      <c r="B2" s="1" t="s">
        <v>229</v>
      </c>
      <c r="C2" s="1" t="s">
        <v>230</v>
      </c>
      <c r="D2" s="1" t="s">
        <v>231</v>
      </c>
      <c r="E2" s="1" t="s">
        <v>232</v>
      </c>
      <c r="F2" s="1" t="s">
        <v>233</v>
      </c>
      <c r="G2" s="6" t="s">
        <v>112</v>
      </c>
      <c r="H2" s="6" t="s">
        <v>102</v>
      </c>
      <c r="I2" s="6" t="s">
        <v>247</v>
      </c>
      <c r="J2" s="6" t="s">
        <v>106</v>
      </c>
      <c r="K2" s="6" t="s">
        <v>107</v>
      </c>
      <c r="L2" s="6" t="s">
        <v>108</v>
      </c>
      <c r="M2" s="6" t="s">
        <v>112</v>
      </c>
      <c r="N2" s="6" t="s">
        <v>102</v>
      </c>
      <c r="O2" s="6" t="s">
        <v>247</v>
      </c>
      <c r="P2" s="6" t="s">
        <v>106</v>
      </c>
      <c r="Q2" s="6" t="s">
        <v>107</v>
      </c>
      <c r="R2" s="6" t="s">
        <v>108</v>
      </c>
      <c r="S2" s="6" t="s">
        <v>112</v>
      </c>
      <c r="T2" s="6" t="s">
        <v>102</v>
      </c>
      <c r="U2" s="6" t="s">
        <v>247</v>
      </c>
      <c r="V2" s="6" t="s">
        <v>106</v>
      </c>
      <c r="W2" s="6" t="s">
        <v>107</v>
      </c>
      <c r="X2" s="6" t="s">
        <v>108</v>
      </c>
      <c r="Y2" s="2" t="s">
        <v>239</v>
      </c>
      <c r="Z2" s="2" t="s">
        <v>240</v>
      </c>
      <c r="AA2" s="2" t="s">
        <v>241</v>
      </c>
      <c r="AB2" s="2" t="s">
        <v>108</v>
      </c>
    </row>
    <row r="3" spans="1:28" s="7" customFormat="1" ht="12.75">
      <c r="A3" s="8">
        <v>585</v>
      </c>
      <c r="B3" s="8">
        <v>290048</v>
      </c>
      <c r="C3" s="9" t="s">
        <v>3</v>
      </c>
      <c r="D3" s="9" t="s">
        <v>8</v>
      </c>
      <c r="E3" s="9" t="s">
        <v>4</v>
      </c>
      <c r="F3" s="9"/>
      <c r="S3" s="7">
        <v>7</v>
      </c>
      <c r="T3" s="7">
        <v>5</v>
      </c>
      <c r="U3" s="7">
        <v>7</v>
      </c>
      <c r="V3" s="7">
        <f aca="true" t="shared" si="0" ref="V3:V8">S3+T3+U3</f>
        <v>19</v>
      </c>
      <c r="W3" s="7">
        <v>7</v>
      </c>
      <c r="Y3" s="7">
        <f>W3+1</f>
        <v>8</v>
      </c>
      <c r="Z3" s="7">
        <f>T3+1</f>
        <v>6</v>
      </c>
      <c r="AA3" s="7">
        <f>S3+1</f>
        <v>8</v>
      </c>
      <c r="AB3" s="7">
        <f>X3+1</f>
        <v>1</v>
      </c>
    </row>
    <row r="4" spans="1:28" ht="12.75">
      <c r="A4" s="4">
        <v>591</v>
      </c>
      <c r="B4" s="4">
        <v>273881</v>
      </c>
      <c r="C4" s="5" t="s">
        <v>128</v>
      </c>
      <c r="D4" s="5" t="s">
        <v>6</v>
      </c>
      <c r="E4" s="5" t="s">
        <v>7</v>
      </c>
      <c r="S4" s="3">
        <v>5</v>
      </c>
      <c r="T4" s="3">
        <v>2</v>
      </c>
      <c r="U4" s="3">
        <v>5</v>
      </c>
      <c r="V4" s="3">
        <f t="shared" si="0"/>
        <v>12</v>
      </c>
      <c r="W4" s="3">
        <v>5</v>
      </c>
      <c r="X4" s="3">
        <v>7</v>
      </c>
      <c r="Y4" s="3">
        <f>W4+1</f>
        <v>6</v>
      </c>
      <c r="Z4" s="3">
        <f>T4+1</f>
        <v>3</v>
      </c>
      <c r="AA4" s="3">
        <f>S4+1</f>
        <v>6</v>
      </c>
      <c r="AB4" s="3">
        <f>X4+1</f>
        <v>8</v>
      </c>
    </row>
    <row r="5" spans="1:28" s="10" customFormat="1" ht="12.75">
      <c r="A5" s="11">
        <v>594</v>
      </c>
      <c r="B5" s="11">
        <v>311530</v>
      </c>
      <c r="C5" s="12" t="s">
        <v>9</v>
      </c>
      <c r="D5" s="12" t="s">
        <v>72</v>
      </c>
      <c r="E5" s="12" t="s">
        <v>10</v>
      </c>
      <c r="F5" s="12"/>
      <c r="S5" s="10">
        <v>3</v>
      </c>
      <c r="T5" s="10">
        <v>7</v>
      </c>
      <c r="U5" s="10">
        <v>1</v>
      </c>
      <c r="V5" s="10">
        <f t="shared" si="0"/>
        <v>11</v>
      </c>
      <c r="W5" s="10">
        <v>3</v>
      </c>
      <c r="Y5" s="10">
        <f>W5+1</f>
        <v>4</v>
      </c>
      <c r="Z5" s="10">
        <f>T5+1</f>
        <v>8</v>
      </c>
      <c r="AA5" s="10">
        <f>S5+1</f>
        <v>4</v>
      </c>
      <c r="AB5" s="10">
        <f>X5+1</f>
        <v>1</v>
      </c>
    </row>
    <row r="6" spans="1:28" s="13" customFormat="1" ht="12.75">
      <c r="A6" s="14">
        <v>590</v>
      </c>
      <c r="B6" s="14">
        <v>300441</v>
      </c>
      <c r="C6" s="15" t="s">
        <v>31</v>
      </c>
      <c r="D6" s="15" t="s">
        <v>5</v>
      </c>
      <c r="E6" s="15" t="s">
        <v>32</v>
      </c>
      <c r="F6" s="15"/>
      <c r="P6" s="13">
        <f>M6+N6+O6</f>
        <v>0</v>
      </c>
      <c r="S6" s="13">
        <v>2</v>
      </c>
      <c r="T6" s="13">
        <v>3</v>
      </c>
      <c r="U6" s="13">
        <v>2</v>
      </c>
      <c r="V6" s="13">
        <f t="shared" si="0"/>
        <v>7</v>
      </c>
      <c r="W6" s="13">
        <v>2</v>
      </c>
      <c r="X6" s="13">
        <v>7</v>
      </c>
      <c r="Y6" s="13">
        <f>Q6+1+W6+1</f>
        <v>4</v>
      </c>
      <c r="Z6" s="13">
        <f>N6+1+T6+1</f>
        <v>5</v>
      </c>
      <c r="AA6" s="13">
        <f>M6+1+S6+1</f>
        <v>4</v>
      </c>
      <c r="AB6" s="13">
        <f>R6+1+X6+1</f>
        <v>9</v>
      </c>
    </row>
    <row r="7" spans="1:28" ht="12.75">
      <c r="A7" s="4">
        <v>593</v>
      </c>
      <c r="B7" s="4">
        <v>305715</v>
      </c>
      <c r="C7" s="5" t="s">
        <v>98</v>
      </c>
      <c r="D7" s="5" t="s">
        <v>99</v>
      </c>
      <c r="E7" s="5" t="s">
        <v>245</v>
      </c>
      <c r="P7" s="3">
        <f>M7+N7+O7</f>
        <v>0</v>
      </c>
      <c r="S7" s="3">
        <v>1</v>
      </c>
      <c r="T7" s="3">
        <v>1</v>
      </c>
      <c r="U7" s="3">
        <v>3</v>
      </c>
      <c r="V7" s="3">
        <f t="shared" si="0"/>
        <v>5</v>
      </c>
      <c r="W7" s="3">
        <v>1</v>
      </c>
      <c r="Y7" s="3">
        <f>K7+1+Q7+1+W7+1</f>
        <v>4</v>
      </c>
      <c r="Z7" s="3">
        <f>H7+1+N7+1+T7+1</f>
        <v>4</v>
      </c>
      <c r="AA7" s="3">
        <f>G7+1+M7+1+S7+1</f>
        <v>4</v>
      </c>
      <c r="AB7" s="3">
        <f>L7+1+R7+1+X7+1</f>
        <v>3</v>
      </c>
    </row>
    <row r="8" spans="1:28" ht="12.75">
      <c r="A8" s="4">
        <v>577</v>
      </c>
      <c r="B8" s="4">
        <v>257503</v>
      </c>
      <c r="C8" s="5" t="s">
        <v>100</v>
      </c>
      <c r="D8" s="5" t="s">
        <v>101</v>
      </c>
      <c r="E8" s="5" t="s">
        <v>245</v>
      </c>
      <c r="V8" s="3">
        <f t="shared" si="0"/>
        <v>0</v>
      </c>
      <c r="Y8" s="3">
        <f>K8+1+W8+1</f>
        <v>2</v>
      </c>
      <c r="Z8" s="3">
        <f>H8+1+T8+1</f>
        <v>2</v>
      </c>
      <c r="AA8" s="3">
        <f>G8+1+S8+1</f>
        <v>2</v>
      </c>
      <c r="AB8" s="3">
        <f>L8+1+X8+1</f>
        <v>2</v>
      </c>
    </row>
    <row r="9" spans="1:28" s="21" customFormat="1" ht="12.75">
      <c r="A9" s="19"/>
      <c r="B9" s="19">
        <v>248005</v>
      </c>
      <c r="C9" s="20" t="s">
        <v>74</v>
      </c>
      <c r="D9" s="20" t="s">
        <v>25</v>
      </c>
      <c r="E9" s="20" t="s">
        <v>26</v>
      </c>
      <c r="F9" s="20"/>
      <c r="M9" s="21">
        <v>2</v>
      </c>
      <c r="N9" s="21">
        <v>5</v>
      </c>
      <c r="O9" s="21">
        <v>7</v>
      </c>
      <c r="P9" s="21">
        <f aca="true" t="shared" si="1" ref="P9:P17">M9+N9+O9</f>
        <v>14</v>
      </c>
      <c r="Q9" s="21">
        <v>7</v>
      </c>
      <c r="Y9" s="21">
        <f>Q9+1</f>
        <v>8</v>
      </c>
      <c r="Z9" s="21">
        <f>N9+1</f>
        <v>6</v>
      </c>
      <c r="AA9" s="21">
        <f>M9+1</f>
        <v>3</v>
      </c>
      <c r="AB9" s="21">
        <f>R9+1</f>
        <v>1</v>
      </c>
    </row>
    <row r="10" spans="1:28" s="27" customFormat="1" ht="12.75">
      <c r="A10" s="25"/>
      <c r="B10" s="25">
        <v>272791</v>
      </c>
      <c r="C10" s="26" t="s">
        <v>27</v>
      </c>
      <c r="D10" s="26" t="s">
        <v>28</v>
      </c>
      <c r="E10" s="26" t="s">
        <v>132</v>
      </c>
      <c r="F10" s="26"/>
      <c r="M10" s="27">
        <v>5</v>
      </c>
      <c r="N10" s="27">
        <v>3</v>
      </c>
      <c r="O10" s="27">
        <v>5</v>
      </c>
      <c r="P10" s="27">
        <f t="shared" si="1"/>
        <v>13</v>
      </c>
      <c r="Q10" s="27">
        <v>5</v>
      </c>
      <c r="Y10" s="27">
        <f>Q10+1</f>
        <v>6</v>
      </c>
      <c r="Z10" s="27">
        <f>N10+1</f>
        <v>4</v>
      </c>
      <c r="AA10" s="27">
        <f>M10+1</f>
        <v>6</v>
      </c>
      <c r="AB10" s="27">
        <f>R10+1</f>
        <v>1</v>
      </c>
    </row>
    <row r="11" spans="1:28" s="16" customFormat="1" ht="12.75">
      <c r="A11" s="17"/>
      <c r="B11" s="17">
        <v>293351</v>
      </c>
      <c r="C11" s="18" t="s">
        <v>11</v>
      </c>
      <c r="D11" s="18" t="s">
        <v>12</v>
      </c>
      <c r="E11" s="18" t="s">
        <v>36</v>
      </c>
      <c r="F11" s="18"/>
      <c r="M11" s="16">
        <v>7</v>
      </c>
      <c r="N11" s="16">
        <v>2</v>
      </c>
      <c r="O11" s="16">
        <v>3</v>
      </c>
      <c r="P11" s="16">
        <f t="shared" si="1"/>
        <v>12</v>
      </c>
      <c r="Q11" s="16">
        <v>3</v>
      </c>
      <c r="R11" s="16">
        <v>7</v>
      </c>
      <c r="Y11" s="16">
        <f>Q11+1</f>
        <v>4</v>
      </c>
      <c r="Z11" s="16">
        <f>N11+1</f>
        <v>3</v>
      </c>
      <c r="AA11" s="16">
        <f>M11+1</f>
        <v>8</v>
      </c>
      <c r="AB11" s="16">
        <f>R11+1</f>
        <v>8</v>
      </c>
    </row>
    <row r="12" spans="1:28" s="28" customFormat="1" ht="12.75">
      <c r="A12" s="29"/>
      <c r="B12" s="29">
        <v>295498</v>
      </c>
      <c r="C12" s="30" t="s">
        <v>68</v>
      </c>
      <c r="D12" s="30" t="s">
        <v>69</v>
      </c>
      <c r="E12" s="30" t="s">
        <v>122</v>
      </c>
      <c r="F12" s="30"/>
      <c r="N12" s="28">
        <v>7</v>
      </c>
      <c r="P12" s="28">
        <f t="shared" si="1"/>
        <v>7</v>
      </c>
      <c r="Q12" s="28">
        <v>2</v>
      </c>
      <c r="Y12" s="28">
        <f>Q12+1</f>
        <v>3</v>
      </c>
      <c r="Z12" s="28">
        <f>N12+1</f>
        <v>8</v>
      </c>
      <c r="AA12" s="28">
        <f>M12+1</f>
        <v>1</v>
      </c>
      <c r="AB12" s="28">
        <f>R12+1</f>
        <v>1</v>
      </c>
    </row>
    <row r="13" spans="1:28" s="24" customFormat="1" ht="12.75">
      <c r="A13" s="22"/>
      <c r="B13" s="22">
        <v>289254</v>
      </c>
      <c r="C13" s="23" t="s">
        <v>75</v>
      </c>
      <c r="D13" s="23" t="s">
        <v>76</v>
      </c>
      <c r="E13" s="23" t="s">
        <v>206</v>
      </c>
      <c r="F13" s="23"/>
      <c r="G13" s="24">
        <v>1</v>
      </c>
      <c r="H13" s="24">
        <v>2</v>
      </c>
      <c r="I13" s="24">
        <v>1</v>
      </c>
      <c r="J13" s="24">
        <f>G13+H13+I13</f>
        <v>4</v>
      </c>
      <c r="K13" s="24">
        <v>1</v>
      </c>
      <c r="M13" s="24">
        <v>3</v>
      </c>
      <c r="O13" s="24">
        <v>1</v>
      </c>
      <c r="P13" s="24">
        <f t="shared" si="1"/>
        <v>4</v>
      </c>
      <c r="Q13" s="24">
        <v>1</v>
      </c>
      <c r="R13" s="24">
        <v>7</v>
      </c>
      <c r="Y13" s="24">
        <f>K13+1+Q13+1</f>
        <v>4</v>
      </c>
      <c r="Z13" s="24">
        <f>H13+1+N13+1</f>
        <v>4</v>
      </c>
      <c r="AA13" s="24">
        <f>G13+1+M13+1</f>
        <v>6</v>
      </c>
      <c r="AB13" s="24">
        <f>L13+1+R13+1</f>
        <v>9</v>
      </c>
    </row>
    <row r="14" spans="1:28" s="27" customFormat="1" ht="12.75">
      <c r="A14" s="25"/>
      <c r="B14" s="25">
        <v>168834</v>
      </c>
      <c r="C14" s="26" t="s">
        <v>87</v>
      </c>
      <c r="D14" s="26" t="s">
        <v>88</v>
      </c>
      <c r="E14" s="26" t="s">
        <v>327</v>
      </c>
      <c r="F14" s="26"/>
      <c r="I14" s="27">
        <v>3</v>
      </c>
      <c r="J14" s="27">
        <f>G14+H14+I14</f>
        <v>3</v>
      </c>
      <c r="M14" s="27">
        <v>1</v>
      </c>
      <c r="O14" s="27">
        <v>2</v>
      </c>
      <c r="P14" s="3">
        <f t="shared" si="1"/>
        <v>3</v>
      </c>
      <c r="Y14" s="27">
        <f>K14+1+Q14+1</f>
        <v>2</v>
      </c>
      <c r="Z14" s="27">
        <f>H14+1+N14+1</f>
        <v>2</v>
      </c>
      <c r="AA14" s="27">
        <f>G14+1+M14+1</f>
        <v>3</v>
      </c>
      <c r="AB14" s="27">
        <f>L14+1+R14+1</f>
        <v>2</v>
      </c>
    </row>
    <row r="15" spans="2:28" ht="12.75">
      <c r="B15" s="4">
        <v>285202</v>
      </c>
      <c r="C15" s="5" t="s">
        <v>95</v>
      </c>
      <c r="D15" s="5" t="s">
        <v>96</v>
      </c>
      <c r="E15" s="5" t="s">
        <v>97</v>
      </c>
      <c r="N15" s="3">
        <v>1</v>
      </c>
      <c r="P15" s="3">
        <f t="shared" si="1"/>
        <v>1</v>
      </c>
      <c r="Y15" s="3">
        <f>K15+1+Q15+1</f>
        <v>2</v>
      </c>
      <c r="Z15" s="3">
        <f>H15+1+N15+1</f>
        <v>3</v>
      </c>
      <c r="AA15" s="3">
        <f>G15+1+M15+1</f>
        <v>2</v>
      </c>
      <c r="AB15" s="3">
        <f>L15+1+R15+1</f>
        <v>2</v>
      </c>
    </row>
    <row r="16" spans="2:28" ht="12.75">
      <c r="B16" s="4" t="s">
        <v>33</v>
      </c>
      <c r="C16" s="5" t="s">
        <v>34</v>
      </c>
      <c r="D16" s="5" t="s">
        <v>35</v>
      </c>
      <c r="E16" s="5" t="s">
        <v>202</v>
      </c>
      <c r="P16" s="3">
        <f t="shared" si="1"/>
        <v>0</v>
      </c>
      <c r="Y16" s="3">
        <f>Q16+1</f>
        <v>1</v>
      </c>
      <c r="Z16" s="3">
        <f>N16+1</f>
        <v>1</v>
      </c>
      <c r="AA16" s="3">
        <f>M16+1</f>
        <v>1</v>
      </c>
      <c r="AB16" s="3">
        <f>R16+1</f>
        <v>1</v>
      </c>
    </row>
    <row r="17" spans="2:28" ht="12.75">
      <c r="B17" s="4">
        <v>302872</v>
      </c>
      <c r="C17" s="5" t="s">
        <v>92</v>
      </c>
      <c r="D17" s="5" t="s">
        <v>93</v>
      </c>
      <c r="E17" s="5" t="s">
        <v>94</v>
      </c>
      <c r="P17" s="3">
        <f t="shared" si="1"/>
        <v>0</v>
      </c>
      <c r="Y17" s="3">
        <f>K17+1+Q17+1</f>
        <v>2</v>
      </c>
      <c r="Z17" s="3">
        <f>H17+1+N17+1</f>
        <v>2</v>
      </c>
      <c r="AA17" s="3">
        <f>G17+1+M17+1</f>
        <v>2</v>
      </c>
      <c r="AB17" s="3">
        <f>L17+1+R17+1</f>
        <v>2</v>
      </c>
    </row>
    <row r="18" spans="1:28" s="21" customFormat="1" ht="12.75">
      <c r="A18" s="19"/>
      <c r="B18" s="19" t="s">
        <v>322</v>
      </c>
      <c r="C18" s="20" t="s">
        <v>85</v>
      </c>
      <c r="D18" s="20" t="s">
        <v>86</v>
      </c>
      <c r="E18" s="20" t="s">
        <v>327</v>
      </c>
      <c r="F18" s="20"/>
      <c r="G18" s="21">
        <v>5</v>
      </c>
      <c r="H18" s="21">
        <v>7</v>
      </c>
      <c r="I18" s="21">
        <v>7</v>
      </c>
      <c r="J18" s="21">
        <f>G18+H18+I18</f>
        <v>19</v>
      </c>
      <c r="K18" s="21">
        <v>7</v>
      </c>
      <c r="L18" s="21">
        <v>5</v>
      </c>
      <c r="Y18" s="21">
        <f aca="true" t="shared" si="2" ref="Y18:Y24">K18+1</f>
        <v>8</v>
      </c>
      <c r="Z18" s="21">
        <f aca="true" t="shared" si="3" ref="Z18:Z24">H18+1</f>
        <v>8</v>
      </c>
      <c r="AA18" s="21">
        <f aca="true" t="shared" si="4" ref="AA18:AA24">G18+1</f>
        <v>6</v>
      </c>
      <c r="AB18" s="21">
        <f aca="true" t="shared" si="5" ref="AB18:AB24">L18+1</f>
        <v>6</v>
      </c>
    </row>
    <row r="19" spans="1:28" s="27" customFormat="1" ht="12.75">
      <c r="A19" s="25"/>
      <c r="B19" s="25">
        <v>284073</v>
      </c>
      <c r="C19" s="26" t="s">
        <v>89</v>
      </c>
      <c r="D19" s="26" t="s">
        <v>90</v>
      </c>
      <c r="E19" s="26" t="s">
        <v>327</v>
      </c>
      <c r="F19" s="26"/>
      <c r="Y19" s="27">
        <f t="shared" si="2"/>
        <v>1</v>
      </c>
      <c r="Z19" s="27">
        <f t="shared" si="3"/>
        <v>1</v>
      </c>
      <c r="AA19" s="27">
        <f t="shared" si="4"/>
        <v>1</v>
      </c>
      <c r="AB19" s="27">
        <f t="shared" si="5"/>
        <v>1</v>
      </c>
    </row>
    <row r="20" spans="1:28" s="27" customFormat="1" ht="12.75">
      <c r="A20" s="25"/>
      <c r="B20" s="25">
        <v>302654</v>
      </c>
      <c r="C20" s="26" t="s">
        <v>91</v>
      </c>
      <c r="D20" s="26" t="s">
        <v>21</v>
      </c>
      <c r="E20" s="26" t="s">
        <v>206</v>
      </c>
      <c r="F20" s="26"/>
      <c r="Y20" s="27">
        <f t="shared" si="2"/>
        <v>1</v>
      </c>
      <c r="Z20" s="27">
        <f t="shared" si="3"/>
        <v>1</v>
      </c>
      <c r="AA20" s="27">
        <f t="shared" si="4"/>
        <v>1</v>
      </c>
      <c r="AB20" s="27">
        <f t="shared" si="5"/>
        <v>1</v>
      </c>
    </row>
    <row r="21" spans="1:28" s="27" customFormat="1" ht="12.75">
      <c r="A21" s="25"/>
      <c r="B21" s="25">
        <v>310284</v>
      </c>
      <c r="C21" s="26" t="s">
        <v>22</v>
      </c>
      <c r="D21" s="26" t="s">
        <v>23</v>
      </c>
      <c r="E21" s="26" t="s">
        <v>206</v>
      </c>
      <c r="F21" s="26"/>
      <c r="L21" s="27">
        <v>7</v>
      </c>
      <c r="Y21" s="27">
        <f t="shared" si="2"/>
        <v>1</v>
      </c>
      <c r="Z21" s="27">
        <f t="shared" si="3"/>
        <v>1</v>
      </c>
      <c r="AA21" s="27">
        <f t="shared" si="4"/>
        <v>1</v>
      </c>
      <c r="AB21" s="27">
        <f t="shared" si="5"/>
        <v>8</v>
      </c>
    </row>
    <row r="22" spans="1:28" s="27" customFormat="1" ht="12.75">
      <c r="A22" s="25"/>
      <c r="B22" s="25">
        <v>302326</v>
      </c>
      <c r="C22" s="26" t="s">
        <v>77</v>
      </c>
      <c r="D22" s="26" t="s">
        <v>78</v>
      </c>
      <c r="E22" s="26" t="s">
        <v>206</v>
      </c>
      <c r="F22" s="26"/>
      <c r="G22" s="27">
        <v>7</v>
      </c>
      <c r="H22" s="27">
        <v>5</v>
      </c>
      <c r="I22" s="27">
        <v>2</v>
      </c>
      <c r="J22" s="27">
        <f>G22+H22+I22</f>
        <v>14</v>
      </c>
      <c r="K22" s="27">
        <v>5</v>
      </c>
      <c r="L22" s="27">
        <v>7</v>
      </c>
      <c r="Y22" s="27">
        <f t="shared" si="2"/>
        <v>6</v>
      </c>
      <c r="Z22" s="27">
        <f t="shared" si="3"/>
        <v>6</v>
      </c>
      <c r="AA22" s="27">
        <f t="shared" si="4"/>
        <v>8</v>
      </c>
      <c r="AB22" s="27">
        <f t="shared" si="5"/>
        <v>8</v>
      </c>
    </row>
    <row r="23" spans="1:28" s="27" customFormat="1" ht="12.75">
      <c r="A23" s="25"/>
      <c r="B23" s="25">
        <v>113604</v>
      </c>
      <c r="C23" s="26" t="s">
        <v>186</v>
      </c>
      <c r="D23" s="26" t="s">
        <v>0</v>
      </c>
      <c r="E23" s="26" t="s">
        <v>174</v>
      </c>
      <c r="F23" s="26"/>
      <c r="G23" s="27">
        <v>2</v>
      </c>
      <c r="H23" s="27">
        <v>1</v>
      </c>
      <c r="I23" s="27">
        <v>5</v>
      </c>
      <c r="J23" s="27">
        <f>G23+H23+I23</f>
        <v>8</v>
      </c>
      <c r="K23" s="27">
        <v>3</v>
      </c>
      <c r="Y23" s="27">
        <f t="shared" si="2"/>
        <v>4</v>
      </c>
      <c r="Z23" s="27">
        <f t="shared" si="3"/>
        <v>2</v>
      </c>
      <c r="AA23" s="27">
        <f t="shared" si="4"/>
        <v>3</v>
      </c>
      <c r="AB23" s="27">
        <f t="shared" si="5"/>
        <v>1</v>
      </c>
    </row>
    <row r="24" spans="1:28" s="27" customFormat="1" ht="12.75">
      <c r="A24" s="25"/>
      <c r="B24" s="25">
        <v>288208</v>
      </c>
      <c r="C24" s="26" t="s">
        <v>1</v>
      </c>
      <c r="D24" s="26" t="s">
        <v>2</v>
      </c>
      <c r="E24" s="26" t="s">
        <v>177</v>
      </c>
      <c r="F24" s="26"/>
      <c r="G24" s="27">
        <v>3</v>
      </c>
      <c r="H24" s="27">
        <v>3</v>
      </c>
      <c r="J24" s="27">
        <f>G24+H24+I24</f>
        <v>6</v>
      </c>
      <c r="K24" s="27">
        <v>2</v>
      </c>
      <c r="L24" s="27">
        <v>5</v>
      </c>
      <c r="Y24" s="27">
        <f t="shared" si="2"/>
        <v>3</v>
      </c>
      <c r="Z24" s="27">
        <f t="shared" si="3"/>
        <v>4</v>
      </c>
      <c r="AA24" s="27">
        <f t="shared" si="4"/>
        <v>4</v>
      </c>
      <c r="AB24" s="27">
        <f t="shared" si="5"/>
        <v>6</v>
      </c>
    </row>
  </sheetData>
  <sheetProtection/>
  <mergeCells count="4">
    <mergeCell ref="G1:L1"/>
    <mergeCell ref="Y1:AB1"/>
    <mergeCell ref="M1:R1"/>
    <mergeCell ref="S1:X1"/>
  </mergeCells>
  <printOptions/>
  <pageMargins left="0.75" right="0.75" top="1" bottom="1" header="0.5" footer="0.5"/>
  <pageSetup fitToHeight="1" fitToWidth="1" orientation="landscape" paperSize="9" scale="76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zoomScale="77" zoomScaleNormal="77" zoomScalePageLayoutView="0" workbookViewId="0" topLeftCell="A1">
      <selection activeCell="Y20" sqref="Y20"/>
    </sheetView>
  </sheetViews>
  <sheetFormatPr defaultColWidth="10.75390625" defaultRowHeight="12.75"/>
  <cols>
    <col min="1" max="2" width="10.75390625" style="4" customWidth="1"/>
    <col min="3" max="4" width="10.75390625" style="5" customWidth="1"/>
    <col min="5" max="5" width="16.00390625" style="5" bestFit="1" customWidth="1"/>
    <col min="6" max="6" width="10.75390625" style="5" customWidth="1"/>
    <col min="7" max="24" width="2.75390625" style="3" customWidth="1"/>
    <col min="25" max="25" width="3.125" style="3" customWidth="1"/>
    <col min="26" max="28" width="2.625" style="3" customWidth="1"/>
    <col min="29" max="16384" width="10.75390625" style="3" customWidth="1"/>
  </cols>
  <sheetData>
    <row r="1" spans="7:28" ht="12.75">
      <c r="G1" s="31" t="s">
        <v>109</v>
      </c>
      <c r="H1" s="32"/>
      <c r="I1" s="32"/>
      <c r="J1" s="32"/>
      <c r="K1" s="32"/>
      <c r="L1" s="32"/>
      <c r="M1" s="36" t="s">
        <v>324</v>
      </c>
      <c r="N1" s="37"/>
      <c r="O1" s="37"/>
      <c r="P1" s="37"/>
      <c r="Q1" s="37"/>
      <c r="R1" s="38"/>
      <c r="S1" s="36"/>
      <c r="T1" s="37"/>
      <c r="U1" s="37"/>
      <c r="V1" s="37"/>
      <c r="W1" s="37"/>
      <c r="X1" s="38"/>
      <c r="Y1" s="33" t="s">
        <v>238</v>
      </c>
      <c r="Z1" s="34"/>
      <c r="AA1" s="34"/>
      <c r="AB1" s="35"/>
    </row>
    <row r="2" spans="1:28" s="6" customFormat="1" ht="71.25">
      <c r="A2" s="1" t="s">
        <v>228</v>
      </c>
      <c r="B2" s="1" t="s">
        <v>229</v>
      </c>
      <c r="C2" s="1" t="s">
        <v>230</v>
      </c>
      <c r="D2" s="1" t="s">
        <v>231</v>
      </c>
      <c r="E2" s="1" t="s">
        <v>232</v>
      </c>
      <c r="F2" s="1" t="s">
        <v>233</v>
      </c>
      <c r="G2" s="6" t="s">
        <v>112</v>
      </c>
      <c r="H2" s="6" t="s">
        <v>168</v>
      </c>
      <c r="I2" s="6" t="s">
        <v>169</v>
      </c>
      <c r="J2" s="6" t="s">
        <v>106</v>
      </c>
      <c r="K2" s="6" t="s">
        <v>107</v>
      </c>
      <c r="L2" s="6" t="s">
        <v>108</v>
      </c>
      <c r="M2" s="6" t="s">
        <v>112</v>
      </c>
      <c r="N2" s="6" t="s">
        <v>168</v>
      </c>
      <c r="O2" s="6" t="s">
        <v>169</v>
      </c>
      <c r="P2" s="6" t="s">
        <v>106</v>
      </c>
      <c r="Q2" s="6" t="s">
        <v>107</v>
      </c>
      <c r="R2" s="6" t="s">
        <v>108</v>
      </c>
      <c r="S2" s="6" t="s">
        <v>112</v>
      </c>
      <c r="T2" s="6" t="s">
        <v>168</v>
      </c>
      <c r="U2" s="6" t="s">
        <v>169</v>
      </c>
      <c r="V2" s="6" t="s">
        <v>106</v>
      </c>
      <c r="W2" s="6" t="s">
        <v>107</v>
      </c>
      <c r="X2" s="6" t="s">
        <v>108</v>
      </c>
      <c r="Y2" s="2" t="s">
        <v>239</v>
      </c>
      <c r="Z2" s="2" t="s">
        <v>240</v>
      </c>
      <c r="AA2" s="2" t="s">
        <v>241</v>
      </c>
      <c r="AB2" s="2" t="s">
        <v>108</v>
      </c>
    </row>
    <row r="3" spans="1:28" s="21" customFormat="1" ht="12.75">
      <c r="A3" s="19">
        <v>582</v>
      </c>
      <c r="B3" s="19">
        <v>252690</v>
      </c>
      <c r="C3" s="20" t="s">
        <v>16</v>
      </c>
      <c r="D3" s="20" t="s">
        <v>17</v>
      </c>
      <c r="E3" s="20" t="s">
        <v>26</v>
      </c>
      <c r="F3" s="20"/>
      <c r="G3" s="21">
        <v>7</v>
      </c>
      <c r="I3" s="21">
        <v>1</v>
      </c>
      <c r="J3" s="21">
        <f>G3+H3+I3</f>
        <v>8</v>
      </c>
      <c r="K3" s="21">
        <v>2</v>
      </c>
      <c r="M3" s="21">
        <v>5</v>
      </c>
      <c r="O3" s="21">
        <v>3</v>
      </c>
      <c r="P3" s="21">
        <f>M3+N3+O3</f>
        <v>8</v>
      </c>
      <c r="Q3" s="21">
        <v>3</v>
      </c>
      <c r="R3" s="21">
        <v>5</v>
      </c>
      <c r="S3" s="21">
        <v>7</v>
      </c>
      <c r="T3" s="21">
        <v>7</v>
      </c>
      <c r="U3" s="21">
        <v>7</v>
      </c>
      <c r="V3" s="21">
        <f>S3+T3+U3</f>
        <v>21</v>
      </c>
      <c r="W3" s="21">
        <v>7</v>
      </c>
      <c r="X3" s="21">
        <v>7</v>
      </c>
      <c r="Y3" s="21">
        <f>K3+1+Q3+1+W3+1</f>
        <v>15</v>
      </c>
      <c r="Z3" s="21">
        <f>H3+1+N3+1+T3+1</f>
        <v>10</v>
      </c>
      <c r="AA3" s="21">
        <f>G3+1+M3+1+S3+1</f>
        <v>22</v>
      </c>
      <c r="AB3" s="21">
        <f>L3+1+R3+1+X3+1</f>
        <v>15</v>
      </c>
    </row>
    <row r="4" spans="1:28" s="16" customFormat="1" ht="12.75">
      <c r="A4" s="17">
        <v>583</v>
      </c>
      <c r="B4" s="17">
        <v>253787</v>
      </c>
      <c r="C4" s="18" t="s">
        <v>19</v>
      </c>
      <c r="D4" s="18" t="s">
        <v>20</v>
      </c>
      <c r="E4" s="18" t="s">
        <v>177</v>
      </c>
      <c r="F4" s="18"/>
      <c r="G4" s="16">
        <v>1</v>
      </c>
      <c r="J4" s="16">
        <f>G4+H4+I4</f>
        <v>1</v>
      </c>
      <c r="S4" s="16">
        <v>5</v>
      </c>
      <c r="T4" s="16">
        <v>5</v>
      </c>
      <c r="U4" s="16">
        <v>5</v>
      </c>
      <c r="V4" s="16">
        <f>S4+T4+U4</f>
        <v>15</v>
      </c>
      <c r="W4" s="16">
        <v>5</v>
      </c>
      <c r="Y4" s="16">
        <f>K4+1+W4+1</f>
        <v>7</v>
      </c>
      <c r="Z4" s="16">
        <f>H4+1+T4+1</f>
        <v>7</v>
      </c>
      <c r="AA4" s="16">
        <f>G4+1+S4+1</f>
        <v>8</v>
      </c>
      <c r="AB4" s="16">
        <f>L4+1+X4+1</f>
        <v>2</v>
      </c>
    </row>
    <row r="5" spans="1:28" s="16" customFormat="1" ht="12.75">
      <c r="A5" s="17"/>
      <c r="B5" s="17">
        <v>238365</v>
      </c>
      <c r="C5" s="18" t="s">
        <v>43</v>
      </c>
      <c r="D5" s="18" t="s">
        <v>44</v>
      </c>
      <c r="E5" s="18" t="s">
        <v>45</v>
      </c>
      <c r="F5" s="18"/>
      <c r="M5" s="16">
        <v>7</v>
      </c>
      <c r="N5" s="16">
        <v>3</v>
      </c>
      <c r="O5" s="16">
        <v>7</v>
      </c>
      <c r="P5" s="16">
        <f aca="true" t="shared" si="0" ref="P5:P10">M5+N5+O5</f>
        <v>17</v>
      </c>
      <c r="Q5" s="16">
        <v>7</v>
      </c>
      <c r="Y5" s="16">
        <f>Q5+1</f>
        <v>8</v>
      </c>
      <c r="Z5" s="16">
        <f>N5+1</f>
        <v>4</v>
      </c>
      <c r="AA5" s="16">
        <f>M5+1</f>
        <v>8</v>
      </c>
      <c r="AB5" s="16">
        <f>R5+1</f>
        <v>1</v>
      </c>
    </row>
    <row r="6" spans="1:28" s="27" customFormat="1" ht="12.75">
      <c r="A6" s="25"/>
      <c r="B6" s="25">
        <v>3316</v>
      </c>
      <c r="C6" s="26" t="s">
        <v>13</v>
      </c>
      <c r="D6" s="26" t="s">
        <v>14</v>
      </c>
      <c r="E6" s="26" t="s">
        <v>15</v>
      </c>
      <c r="F6" s="26"/>
      <c r="M6" s="27">
        <v>3</v>
      </c>
      <c r="N6" s="27">
        <v>7</v>
      </c>
      <c r="O6" s="27">
        <v>5</v>
      </c>
      <c r="P6" s="27">
        <f t="shared" si="0"/>
        <v>15</v>
      </c>
      <c r="Q6" s="27">
        <v>5</v>
      </c>
      <c r="Y6" s="27">
        <f>Q6+1</f>
        <v>6</v>
      </c>
      <c r="Z6" s="27">
        <f>N6+1</f>
        <v>8</v>
      </c>
      <c r="AA6" s="27">
        <f>M6+1</f>
        <v>4</v>
      </c>
      <c r="AB6" s="27">
        <f>R6+1</f>
        <v>1</v>
      </c>
    </row>
    <row r="7" spans="1:28" s="24" customFormat="1" ht="12.75">
      <c r="A7" s="22"/>
      <c r="B7" s="22">
        <v>206495</v>
      </c>
      <c r="C7" s="23" t="s">
        <v>46</v>
      </c>
      <c r="D7" s="23" t="s">
        <v>47</v>
      </c>
      <c r="E7" s="23" t="s">
        <v>121</v>
      </c>
      <c r="F7" s="23"/>
      <c r="N7" s="24">
        <v>5</v>
      </c>
      <c r="P7" s="24">
        <f t="shared" si="0"/>
        <v>5</v>
      </c>
      <c r="Q7" s="24">
        <v>2</v>
      </c>
      <c r="R7" s="24">
        <v>7</v>
      </c>
      <c r="Y7" s="24">
        <f>Q7+1</f>
        <v>3</v>
      </c>
      <c r="Z7" s="24">
        <f>N7+1</f>
        <v>6</v>
      </c>
      <c r="AA7" s="24">
        <f>M7+1</f>
        <v>1</v>
      </c>
      <c r="AB7" s="24">
        <f>R7+1</f>
        <v>8</v>
      </c>
    </row>
    <row r="8" spans="1:28" s="10" customFormat="1" ht="12.75">
      <c r="A8" s="11"/>
      <c r="B8" s="11">
        <v>1414</v>
      </c>
      <c r="C8" s="12" t="s">
        <v>199</v>
      </c>
      <c r="D8" s="12" t="s">
        <v>37</v>
      </c>
      <c r="E8" s="12" t="s">
        <v>18</v>
      </c>
      <c r="F8" s="12"/>
      <c r="G8" s="10">
        <v>2</v>
      </c>
      <c r="H8" s="10">
        <v>5</v>
      </c>
      <c r="I8" s="10">
        <v>7</v>
      </c>
      <c r="J8" s="10">
        <f>G8+H8+I8</f>
        <v>14</v>
      </c>
      <c r="K8" s="10">
        <v>7</v>
      </c>
      <c r="N8" s="10">
        <v>2</v>
      </c>
      <c r="P8" s="10">
        <f t="shared" si="0"/>
        <v>2</v>
      </c>
      <c r="Q8" s="10">
        <v>1</v>
      </c>
      <c r="Y8" s="10">
        <f>K8+1+Q8+1</f>
        <v>10</v>
      </c>
      <c r="Z8" s="10">
        <f>H8+1+N8+1</f>
        <v>9</v>
      </c>
      <c r="AA8" s="10">
        <f>G8+1+M8+1</f>
        <v>4</v>
      </c>
      <c r="AB8" s="10">
        <f>L8+1+R8+1</f>
        <v>2</v>
      </c>
    </row>
    <row r="9" spans="1:28" s="27" customFormat="1" ht="12.75">
      <c r="A9" s="25"/>
      <c r="B9" s="25">
        <v>298247</v>
      </c>
      <c r="C9" s="26" t="s">
        <v>48</v>
      </c>
      <c r="D9" s="26" t="s">
        <v>49</v>
      </c>
      <c r="E9" s="26" t="s">
        <v>50</v>
      </c>
      <c r="F9" s="26"/>
      <c r="N9" s="27">
        <v>1</v>
      </c>
      <c r="P9" s="27">
        <f t="shared" si="0"/>
        <v>1</v>
      </c>
      <c r="Y9" s="27">
        <f>Q9+1</f>
        <v>1</v>
      </c>
      <c r="Z9" s="27">
        <f>N9+1</f>
        <v>2</v>
      </c>
      <c r="AA9" s="27">
        <f>M9+1</f>
        <v>1</v>
      </c>
      <c r="AB9" s="27">
        <f>R9+1</f>
        <v>1</v>
      </c>
    </row>
    <row r="10" spans="2:28" ht="12.75">
      <c r="B10" s="4">
        <v>64708</v>
      </c>
      <c r="C10" s="5" t="s">
        <v>111</v>
      </c>
      <c r="D10" s="5" t="s">
        <v>155</v>
      </c>
      <c r="E10" s="5" t="s">
        <v>97</v>
      </c>
      <c r="P10" s="3">
        <f t="shared" si="0"/>
        <v>0</v>
      </c>
      <c r="Y10" s="3">
        <f>K10+1+Q10+1</f>
        <v>2</v>
      </c>
      <c r="Z10" s="3">
        <f>H10+1+N10+1</f>
        <v>2</v>
      </c>
      <c r="AA10" s="3">
        <f>G10+1+M10+1</f>
        <v>2</v>
      </c>
      <c r="AB10" s="3">
        <f>L10+1+R10+1</f>
        <v>2</v>
      </c>
    </row>
    <row r="11" spans="1:28" s="27" customFormat="1" ht="12.75">
      <c r="A11" s="25"/>
      <c r="B11" s="25">
        <v>197897</v>
      </c>
      <c r="C11" s="26" t="s">
        <v>38</v>
      </c>
      <c r="D11" s="26" t="s">
        <v>39</v>
      </c>
      <c r="E11" s="26" t="s">
        <v>40</v>
      </c>
      <c r="F11" s="26"/>
      <c r="H11" s="27">
        <v>7</v>
      </c>
      <c r="I11" s="27">
        <v>5</v>
      </c>
      <c r="J11" s="27">
        <f>G11+H11+I11</f>
        <v>12</v>
      </c>
      <c r="K11" s="27">
        <v>5</v>
      </c>
      <c r="Y11" s="27">
        <f aca="true" t="shared" si="1" ref="Y11:Y17">K11+1</f>
        <v>6</v>
      </c>
      <c r="Z11" s="27">
        <f aca="true" t="shared" si="2" ref="Z11:Z17">H11+1</f>
        <v>8</v>
      </c>
      <c r="AA11" s="27">
        <f aca="true" t="shared" si="3" ref="AA11:AA17">G11+1</f>
        <v>1</v>
      </c>
      <c r="AB11" s="27">
        <f aca="true" t="shared" si="4" ref="AB11:AB17">L11+1</f>
        <v>1</v>
      </c>
    </row>
    <row r="12" spans="1:28" s="27" customFormat="1" ht="12.75">
      <c r="A12" s="25"/>
      <c r="B12" s="25">
        <v>37101</v>
      </c>
      <c r="C12" s="26" t="s">
        <v>178</v>
      </c>
      <c r="D12" s="26" t="s">
        <v>207</v>
      </c>
      <c r="E12" s="26" t="s">
        <v>171</v>
      </c>
      <c r="F12" s="26"/>
      <c r="G12" s="27">
        <v>3</v>
      </c>
      <c r="H12" s="27">
        <v>3</v>
      </c>
      <c r="I12" s="27">
        <v>3</v>
      </c>
      <c r="J12" s="27">
        <f>G12+H12+I12</f>
        <v>9</v>
      </c>
      <c r="K12" s="27">
        <v>3</v>
      </c>
      <c r="Y12" s="27">
        <f t="shared" si="1"/>
        <v>4</v>
      </c>
      <c r="Z12" s="27">
        <f t="shared" si="2"/>
        <v>4</v>
      </c>
      <c r="AA12" s="27">
        <f t="shared" si="3"/>
        <v>4</v>
      </c>
      <c r="AB12" s="27">
        <f t="shared" si="4"/>
        <v>1</v>
      </c>
    </row>
    <row r="13" spans="1:28" s="27" customFormat="1" ht="12.75">
      <c r="A13" s="25"/>
      <c r="B13" s="25">
        <v>182996</v>
      </c>
      <c r="C13" s="26" t="s">
        <v>163</v>
      </c>
      <c r="D13" s="26" t="s">
        <v>164</v>
      </c>
      <c r="E13" s="26" t="s">
        <v>158</v>
      </c>
      <c r="F13" s="26"/>
      <c r="G13" s="27">
        <v>5</v>
      </c>
      <c r="J13" s="27">
        <f>G13+H13+I13</f>
        <v>5</v>
      </c>
      <c r="K13" s="27">
        <v>1</v>
      </c>
      <c r="Y13" s="27">
        <f t="shared" si="1"/>
        <v>2</v>
      </c>
      <c r="Z13" s="27">
        <f t="shared" si="2"/>
        <v>1</v>
      </c>
      <c r="AA13" s="27">
        <f t="shared" si="3"/>
        <v>6</v>
      </c>
      <c r="AB13" s="27">
        <f t="shared" si="4"/>
        <v>1</v>
      </c>
    </row>
    <row r="14" spans="1:28" s="24" customFormat="1" ht="12.75">
      <c r="A14" s="22"/>
      <c r="B14" s="22">
        <v>48434</v>
      </c>
      <c r="C14" s="23" t="s">
        <v>41</v>
      </c>
      <c r="D14" s="23" t="s">
        <v>42</v>
      </c>
      <c r="E14" s="23" t="s">
        <v>171</v>
      </c>
      <c r="F14" s="23"/>
      <c r="H14" s="24">
        <v>2</v>
      </c>
      <c r="I14" s="24">
        <v>2</v>
      </c>
      <c r="J14" s="24">
        <f>G14+H14+I14</f>
        <v>4</v>
      </c>
      <c r="L14" s="24">
        <v>7</v>
      </c>
      <c r="Y14" s="24">
        <f t="shared" si="1"/>
        <v>1</v>
      </c>
      <c r="Z14" s="24">
        <f t="shared" si="2"/>
        <v>3</v>
      </c>
      <c r="AA14" s="24">
        <f t="shared" si="3"/>
        <v>1</v>
      </c>
      <c r="AB14" s="24">
        <f t="shared" si="4"/>
        <v>8</v>
      </c>
    </row>
    <row r="15" spans="2:28" ht="12.75">
      <c r="B15" s="4">
        <v>240783</v>
      </c>
      <c r="C15" s="5" t="s">
        <v>152</v>
      </c>
      <c r="D15" s="5" t="s">
        <v>153</v>
      </c>
      <c r="E15" s="5" t="s">
        <v>154</v>
      </c>
      <c r="H15" s="3">
        <v>1</v>
      </c>
      <c r="J15" s="3">
        <f>G15+H15+I15</f>
        <v>1</v>
      </c>
      <c r="Y15" s="3">
        <f t="shared" si="1"/>
        <v>1</v>
      </c>
      <c r="Z15" s="3">
        <f t="shared" si="2"/>
        <v>2</v>
      </c>
      <c r="AA15" s="3">
        <f t="shared" si="3"/>
        <v>1</v>
      </c>
      <c r="AB15" s="3">
        <f t="shared" si="4"/>
        <v>1</v>
      </c>
    </row>
    <row r="16" spans="2:28" ht="12.75">
      <c r="B16" s="4">
        <v>99049</v>
      </c>
      <c r="C16" s="5" t="s">
        <v>156</v>
      </c>
      <c r="D16" s="5" t="s">
        <v>157</v>
      </c>
      <c r="E16" s="5" t="s">
        <v>159</v>
      </c>
      <c r="Y16" s="3">
        <f t="shared" si="1"/>
        <v>1</v>
      </c>
      <c r="Z16" s="3">
        <f t="shared" si="2"/>
        <v>1</v>
      </c>
      <c r="AA16" s="3">
        <f t="shared" si="3"/>
        <v>1</v>
      </c>
      <c r="AB16" s="3">
        <f t="shared" si="4"/>
        <v>1</v>
      </c>
    </row>
    <row r="17" spans="2:28" ht="12.75">
      <c r="B17" s="4">
        <v>188426</v>
      </c>
      <c r="C17" s="5" t="s">
        <v>160</v>
      </c>
      <c r="D17" s="5" t="s">
        <v>161</v>
      </c>
      <c r="E17" s="5" t="s">
        <v>162</v>
      </c>
      <c r="Y17" s="3">
        <f t="shared" si="1"/>
        <v>1</v>
      </c>
      <c r="Z17" s="3">
        <f t="shared" si="2"/>
        <v>1</v>
      </c>
      <c r="AA17" s="3">
        <f t="shared" si="3"/>
        <v>1</v>
      </c>
      <c r="AB17" s="3">
        <f t="shared" si="4"/>
        <v>1</v>
      </c>
    </row>
  </sheetData>
  <sheetProtection/>
  <mergeCells count="4">
    <mergeCell ref="G1:L1"/>
    <mergeCell ref="Y1:AB1"/>
    <mergeCell ref="M1:R1"/>
    <mergeCell ref="S1:X1"/>
  </mergeCells>
  <printOptions/>
  <pageMargins left="0.75" right="0.75" top="1" bottom="1" header="0.5" footer="0.5"/>
  <pageSetup fitToHeight="1" fitToWidth="1" orientation="landscape" paperSize="9" scale="75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"/>
  <sheetViews>
    <sheetView zoomScale="150" zoomScaleNormal="150" zoomScalePageLayoutView="0" workbookViewId="0" topLeftCell="A1">
      <selection activeCell="C7" sqref="C7"/>
    </sheetView>
  </sheetViews>
  <sheetFormatPr defaultColWidth="10.75390625" defaultRowHeight="12.75"/>
  <cols>
    <col min="1" max="16384" width="10.75390625" style="3" customWidth="1"/>
  </cols>
  <sheetData>
    <row r="1" spans="1:6" ht="53.25">
      <c r="A1" s="1" t="s">
        <v>170</v>
      </c>
      <c r="B1" s="1" t="s">
        <v>228</v>
      </c>
      <c r="C1" s="1" t="s">
        <v>229</v>
      </c>
      <c r="D1" s="1" t="s">
        <v>230</v>
      </c>
      <c r="E1" s="1" t="s">
        <v>231</v>
      </c>
      <c r="F1" s="1" t="s">
        <v>232</v>
      </c>
    </row>
  </sheetData>
  <sheetProtection/>
  <printOptions/>
  <pageMargins left="0.75" right="0.75" top="1" bottom="1" header="0.5" footer="0.5"/>
  <pageSetup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Melanie</cp:lastModifiedBy>
  <dcterms:created xsi:type="dcterms:W3CDTF">2010-03-21T18:30:31Z</dcterms:created>
  <dcterms:modified xsi:type="dcterms:W3CDTF">2014-01-21T17:24:40Z</dcterms:modified>
  <cp:category/>
  <cp:version/>
  <cp:contentType/>
  <cp:contentStatus/>
</cp:coreProperties>
</file>